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ENSEIGNEMENT\L1-methodologie\analyse données\"/>
    </mc:Choice>
  </mc:AlternateContent>
  <bookViews>
    <workbookView xWindow="930" yWindow="0" windowWidth="19560" windowHeight="8235" tabRatio="500"/>
  </bookViews>
  <sheets>
    <sheet name="Feuil1" sheetId="1" r:id="rId1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2" i="1" l="1"/>
  <c r="D42" i="1"/>
  <c r="E42" i="1"/>
  <c r="F42" i="1"/>
  <c r="G42" i="1"/>
  <c r="C43" i="1"/>
  <c r="D43" i="1"/>
  <c r="E43" i="1"/>
  <c r="F43" i="1"/>
  <c r="G43" i="1"/>
  <c r="C44" i="1"/>
  <c r="D44" i="1"/>
  <c r="E44" i="1"/>
  <c r="F44" i="1"/>
  <c r="G44" i="1"/>
  <c r="C45" i="1"/>
  <c r="D45" i="1"/>
  <c r="E45" i="1"/>
  <c r="F45" i="1"/>
  <c r="G45" i="1"/>
  <c r="C46" i="1"/>
  <c r="D46" i="1"/>
  <c r="E46" i="1"/>
  <c r="F46" i="1"/>
  <c r="G46" i="1"/>
  <c r="C47" i="1"/>
  <c r="D47" i="1"/>
  <c r="E47" i="1"/>
  <c r="F47" i="1"/>
  <c r="G47" i="1"/>
  <c r="B43" i="1"/>
  <c r="B47" i="1"/>
  <c r="B46" i="1"/>
  <c r="B45" i="1"/>
  <c r="B44" i="1"/>
  <c r="B42" i="1"/>
  <c r="C10" i="1"/>
  <c r="D10" i="1"/>
  <c r="E10" i="1"/>
  <c r="F10" i="1"/>
  <c r="G10" i="1"/>
  <c r="H10" i="1"/>
  <c r="I10" i="1"/>
  <c r="B10" i="1"/>
  <c r="C11" i="1"/>
  <c r="D11" i="1"/>
  <c r="E11" i="1"/>
  <c r="F11" i="1"/>
  <c r="G11" i="1"/>
  <c r="H11" i="1"/>
  <c r="I11" i="1"/>
  <c r="C12" i="1"/>
  <c r="D12" i="1"/>
  <c r="E12" i="1"/>
  <c r="F12" i="1"/>
  <c r="G12" i="1"/>
  <c r="H12" i="1"/>
  <c r="I12" i="1"/>
  <c r="C13" i="1"/>
  <c r="D13" i="1"/>
  <c r="E13" i="1"/>
  <c r="F13" i="1"/>
  <c r="G13" i="1"/>
  <c r="H13" i="1"/>
  <c r="I13" i="1"/>
  <c r="C14" i="1"/>
  <c r="D14" i="1"/>
  <c r="E14" i="1"/>
  <c r="F14" i="1"/>
  <c r="G14" i="1"/>
  <c r="H14" i="1"/>
  <c r="I14" i="1"/>
  <c r="C15" i="1"/>
  <c r="D15" i="1"/>
  <c r="E15" i="1"/>
  <c r="F15" i="1"/>
  <c r="G15" i="1"/>
  <c r="H15" i="1"/>
  <c r="I15" i="1"/>
  <c r="B15" i="1"/>
  <c r="B14" i="1"/>
  <c r="B13" i="1"/>
  <c r="B12" i="1"/>
  <c r="B11" i="1"/>
  <c r="C26" i="1"/>
  <c r="D26" i="1"/>
  <c r="E26" i="1"/>
  <c r="F26" i="1"/>
  <c r="G26" i="1"/>
  <c r="H26" i="1"/>
  <c r="I26" i="1"/>
  <c r="C27" i="1"/>
  <c r="D27" i="1"/>
  <c r="E27" i="1"/>
  <c r="F27" i="1"/>
  <c r="G27" i="1"/>
  <c r="H27" i="1"/>
  <c r="I27" i="1"/>
  <c r="C28" i="1"/>
  <c r="D28" i="1"/>
  <c r="E28" i="1"/>
  <c r="F28" i="1"/>
  <c r="G28" i="1"/>
  <c r="H28" i="1"/>
  <c r="I28" i="1"/>
  <c r="C29" i="1"/>
  <c r="D29" i="1"/>
  <c r="E29" i="1"/>
  <c r="F29" i="1"/>
  <c r="G29" i="1"/>
  <c r="H29" i="1"/>
  <c r="I29" i="1"/>
  <c r="C30" i="1"/>
  <c r="D30" i="1"/>
  <c r="E30" i="1"/>
  <c r="F30" i="1"/>
  <c r="G30" i="1"/>
  <c r="H30" i="1"/>
  <c r="I30" i="1"/>
  <c r="C31" i="1"/>
  <c r="D31" i="1"/>
  <c r="E31" i="1"/>
  <c r="F31" i="1"/>
  <c r="G31" i="1"/>
  <c r="H31" i="1"/>
  <c r="I31" i="1"/>
  <c r="B31" i="1"/>
  <c r="B30" i="1"/>
  <c r="B29" i="1"/>
  <c r="B28" i="1"/>
  <c r="B27" i="1"/>
  <c r="B26" i="1"/>
</calcChain>
</file>

<file path=xl/sharedStrings.xml><?xml version="1.0" encoding="utf-8"?>
<sst xmlns="http://schemas.openxmlformats.org/spreadsheetml/2006/main" count="99" uniqueCount="31">
  <si>
    <t>espèces</t>
  </si>
  <si>
    <t>O. dolichroides</t>
  </si>
  <si>
    <t>O. sp</t>
  </si>
  <si>
    <t>sexe</t>
  </si>
  <si>
    <t>F</t>
  </si>
  <si>
    <t>M</t>
  </si>
  <si>
    <t>bactéries</t>
  </si>
  <si>
    <t>OP50</t>
  </si>
  <si>
    <t>HB101</t>
  </si>
  <si>
    <t>effectifs</t>
  </si>
  <si>
    <t>variance</t>
  </si>
  <si>
    <t>écart-type</t>
  </si>
  <si>
    <t>médiane</t>
  </si>
  <si>
    <t xml:space="preserve">somme </t>
  </si>
  <si>
    <t>moyenne</t>
  </si>
  <si>
    <t>volume en nL</t>
  </si>
  <si>
    <t xml:space="preserve">P. typical </t>
  </si>
  <si>
    <t xml:space="preserve">P.typical </t>
  </si>
  <si>
    <t xml:space="preserve">R.regina </t>
  </si>
  <si>
    <t>R.regina</t>
  </si>
  <si>
    <t>bacteries</t>
  </si>
  <si>
    <t>ecart-type</t>
  </si>
  <si>
    <t>mediane</t>
  </si>
  <si>
    <t>somme</t>
  </si>
  <si>
    <t>Tableau 1</t>
  </si>
  <si>
    <t>Tableau 2</t>
  </si>
  <si>
    <t>Tableau 3</t>
  </si>
  <si>
    <t>contrôle</t>
  </si>
  <si>
    <t>daf-2</t>
  </si>
  <si>
    <t>dpy-5</t>
  </si>
  <si>
    <t>dpy-6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</si>
</sst>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2"/>
      <color theme="1"/>
      <name val="Calibri"/>
      <scheme val="minor"/>
    </font>
    <font>
      <i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0" fillId="0" borderId="5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1" fillId="0" borderId="0" xfId="0" applyFont="1"/>
    <xf numFmtId="0" fontId="0" fillId="9" borderId="2" xfId="0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29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workbookViewId="0">
      <selection activeCell="I48" sqref="I48"/>
    </sheetView>
  </sheetViews>
  <sheetFormatPr baseColWidth="10" defaultRowHeight="15.75" x14ac:dyDescent="0.25"/>
  <cols>
    <col min="2" max="5" width="13.625" style="1" bestFit="1" customWidth="1"/>
    <col min="6" max="9" width="12.875" style="1" bestFit="1" customWidth="1"/>
    <col min="10" max="10" width="10.875" style="1"/>
  </cols>
  <sheetData>
    <row r="1" spans="1:9" x14ac:dyDescent="0.25">
      <c r="A1" s="17" t="s">
        <v>24</v>
      </c>
    </row>
    <row r="2" spans="1:9" x14ac:dyDescent="0.25">
      <c r="A2" s="5" t="s">
        <v>0</v>
      </c>
      <c r="B2" s="10" t="s">
        <v>16</v>
      </c>
      <c r="C2" s="10" t="s">
        <v>17</v>
      </c>
      <c r="D2" s="10" t="s">
        <v>17</v>
      </c>
      <c r="E2" s="10" t="s">
        <v>16</v>
      </c>
      <c r="F2" s="11" t="s">
        <v>18</v>
      </c>
      <c r="G2" s="11" t="s">
        <v>19</v>
      </c>
      <c r="H2" s="11" t="s">
        <v>19</v>
      </c>
      <c r="I2" s="11" t="s">
        <v>19</v>
      </c>
    </row>
    <row r="3" spans="1:9" x14ac:dyDescent="0.25">
      <c r="A3" s="2" t="s">
        <v>3</v>
      </c>
      <c r="B3" s="6" t="s">
        <v>4</v>
      </c>
      <c r="C3" s="6" t="s">
        <v>4</v>
      </c>
      <c r="D3" s="6" t="s">
        <v>5</v>
      </c>
      <c r="E3" s="6" t="s">
        <v>5</v>
      </c>
      <c r="F3" s="7" t="s">
        <v>4</v>
      </c>
      <c r="G3" s="7" t="s">
        <v>4</v>
      </c>
      <c r="H3" s="7" t="s">
        <v>5</v>
      </c>
      <c r="I3" s="7" t="s">
        <v>5</v>
      </c>
    </row>
    <row r="4" spans="1:9" ht="16.5" thickBot="1" x14ac:dyDescent="0.3">
      <c r="A4" s="4" t="s">
        <v>20</v>
      </c>
      <c r="B4" s="18" t="s">
        <v>7</v>
      </c>
      <c r="C4" s="19" t="s">
        <v>8</v>
      </c>
      <c r="D4" s="18" t="s">
        <v>7</v>
      </c>
      <c r="E4" s="19" t="s">
        <v>8</v>
      </c>
      <c r="F4" s="18" t="s">
        <v>7</v>
      </c>
      <c r="G4" s="19" t="s">
        <v>8</v>
      </c>
      <c r="H4" s="18" t="s">
        <v>7</v>
      </c>
      <c r="I4" s="19" t="s">
        <v>8</v>
      </c>
    </row>
    <row r="5" spans="1:9" x14ac:dyDescent="0.25">
      <c r="A5" s="28" t="s">
        <v>15</v>
      </c>
      <c r="B5" s="15">
        <v>6.62</v>
      </c>
      <c r="C5" s="15">
        <v>11.93</v>
      </c>
      <c r="D5" s="15">
        <v>2.62</v>
      </c>
      <c r="E5" s="15">
        <v>2.34</v>
      </c>
      <c r="F5" s="16">
        <v>66.17</v>
      </c>
      <c r="G5" s="16">
        <v>94.22</v>
      </c>
      <c r="H5" s="16">
        <v>14.75</v>
      </c>
      <c r="I5" s="16">
        <v>23.04</v>
      </c>
    </row>
    <row r="6" spans="1:9" x14ac:dyDescent="0.25">
      <c r="A6" s="29"/>
      <c r="B6" s="6">
        <v>5.41</v>
      </c>
      <c r="C6" s="6">
        <v>9.82</v>
      </c>
      <c r="D6" s="6">
        <v>3.14</v>
      </c>
      <c r="E6" s="6">
        <v>4.03</v>
      </c>
      <c r="F6" s="7">
        <v>61.61</v>
      </c>
      <c r="G6" s="7">
        <v>77.040000000000006</v>
      </c>
      <c r="H6" s="7">
        <v>20.49</v>
      </c>
      <c r="I6" s="7">
        <v>19.28</v>
      </c>
    </row>
    <row r="7" spans="1:9" x14ac:dyDescent="0.25">
      <c r="A7" s="29"/>
      <c r="B7" s="6">
        <v>5.39</v>
      </c>
      <c r="C7" s="6">
        <v>10.08</v>
      </c>
      <c r="D7" s="6">
        <v>4.8499999999999996</v>
      </c>
      <c r="E7" s="6">
        <v>4.04</v>
      </c>
      <c r="F7" s="7">
        <v>77.23</v>
      </c>
      <c r="G7" s="7">
        <v>85.44</v>
      </c>
      <c r="H7" s="7">
        <v>18.93</v>
      </c>
      <c r="I7" s="7">
        <v>18.829999999999998</v>
      </c>
    </row>
    <row r="8" spans="1:9" x14ac:dyDescent="0.25">
      <c r="A8" s="29"/>
      <c r="B8" s="6">
        <v>7.31</v>
      </c>
      <c r="C8" s="6">
        <v>10.14</v>
      </c>
      <c r="D8" s="6">
        <v>3.11</v>
      </c>
      <c r="E8" s="6">
        <v>4.16</v>
      </c>
      <c r="F8" s="7">
        <v>70.45</v>
      </c>
      <c r="G8" s="7">
        <v>89.67</v>
      </c>
      <c r="H8" s="7">
        <v>10.67</v>
      </c>
      <c r="I8" s="7">
        <v>17.149999999999999</v>
      </c>
    </row>
    <row r="9" spans="1:9" ht="16.5" thickBot="1" x14ac:dyDescent="0.3">
      <c r="A9" s="30"/>
      <c r="B9" s="13">
        <v>7.51</v>
      </c>
      <c r="C9" s="13">
        <v>7.65</v>
      </c>
      <c r="D9" s="13">
        <v>2.88</v>
      </c>
      <c r="E9" s="13">
        <v>3.12</v>
      </c>
      <c r="F9" s="14">
        <v>44.84</v>
      </c>
      <c r="G9" s="14">
        <v>71.819999999999993</v>
      </c>
      <c r="H9" s="14">
        <v>22.49</v>
      </c>
      <c r="I9" s="14">
        <v>13.88</v>
      </c>
    </row>
    <row r="10" spans="1:9" x14ac:dyDescent="0.25">
      <c r="A10" s="3" t="s">
        <v>9</v>
      </c>
      <c r="B10" s="12">
        <f>COUNT(B5:B9)</f>
        <v>5</v>
      </c>
      <c r="C10" s="12">
        <f t="shared" ref="C10:I10" si="0">COUNT(C5:C9)</f>
        <v>5</v>
      </c>
      <c r="D10" s="12">
        <f t="shared" si="0"/>
        <v>5</v>
      </c>
      <c r="E10" s="12">
        <f t="shared" si="0"/>
        <v>5</v>
      </c>
      <c r="F10" s="12">
        <f t="shared" si="0"/>
        <v>5</v>
      </c>
      <c r="G10" s="12">
        <f t="shared" si="0"/>
        <v>5</v>
      </c>
      <c r="H10" s="12">
        <f t="shared" si="0"/>
        <v>5</v>
      </c>
      <c r="I10" s="12">
        <f t="shared" si="0"/>
        <v>5</v>
      </c>
    </row>
    <row r="11" spans="1:9" x14ac:dyDescent="0.25">
      <c r="A11" s="2" t="s">
        <v>10</v>
      </c>
      <c r="B11" s="8">
        <f>VAR(B5:B9)</f>
        <v>1.0243199999999888</v>
      </c>
      <c r="C11" s="8">
        <f t="shared" ref="C11:I11" si="1">VAR(C5:C9)</f>
        <v>2.319230000000033</v>
      </c>
      <c r="D11" s="8">
        <f t="shared" si="1"/>
        <v>0.77525000000000155</v>
      </c>
      <c r="E11" s="8">
        <f t="shared" si="1"/>
        <v>0.6227199999999975</v>
      </c>
      <c r="F11" s="8">
        <f t="shared" si="1"/>
        <v>148.53600000000188</v>
      </c>
      <c r="G11" s="8">
        <f t="shared" si="1"/>
        <v>83.702420000000018</v>
      </c>
      <c r="H11" s="8">
        <f t="shared" si="1"/>
        <v>22.522680000000094</v>
      </c>
      <c r="I11" s="8">
        <f t="shared" si="1"/>
        <v>11.118830000000059</v>
      </c>
    </row>
    <row r="12" spans="1:9" x14ac:dyDescent="0.25">
      <c r="A12" s="2" t="s">
        <v>21</v>
      </c>
      <c r="B12" s="8">
        <f>STDEV(B5:B9)</f>
        <v>1.0120869527861669</v>
      </c>
      <c r="C12" s="8">
        <f t="shared" ref="C12:I12" si="2">STDEV(C5:C9)</f>
        <v>1.5229018353131081</v>
      </c>
      <c r="D12" s="8">
        <f t="shared" si="2"/>
        <v>0.88048282209251616</v>
      </c>
      <c r="E12" s="8">
        <f t="shared" si="2"/>
        <v>0.78912609892209085</v>
      </c>
      <c r="F12" s="8">
        <f t="shared" si="2"/>
        <v>12.187534615335535</v>
      </c>
      <c r="G12" s="8">
        <f t="shared" si="2"/>
        <v>9.148902666440387</v>
      </c>
      <c r="H12" s="8">
        <f t="shared" si="2"/>
        <v>4.7458065700152687</v>
      </c>
      <c r="I12" s="8">
        <f t="shared" si="2"/>
        <v>3.3344909656497888</v>
      </c>
    </row>
    <row r="13" spans="1:9" x14ac:dyDescent="0.25">
      <c r="A13" s="2" t="s">
        <v>22</v>
      </c>
      <c r="B13" s="8">
        <f>MEDIAN(B5:B9)</f>
        <v>6.62</v>
      </c>
      <c r="C13" s="8">
        <f t="shared" ref="C13:I13" si="3">MEDIAN(C5:C9)</f>
        <v>10.08</v>
      </c>
      <c r="D13" s="8">
        <f t="shared" si="3"/>
        <v>3.11</v>
      </c>
      <c r="E13" s="8">
        <f t="shared" si="3"/>
        <v>4.03</v>
      </c>
      <c r="F13" s="8">
        <f t="shared" si="3"/>
        <v>66.17</v>
      </c>
      <c r="G13" s="8">
        <f t="shared" si="3"/>
        <v>85.44</v>
      </c>
      <c r="H13" s="8">
        <f t="shared" si="3"/>
        <v>18.93</v>
      </c>
      <c r="I13" s="8">
        <f t="shared" si="3"/>
        <v>18.829999999999998</v>
      </c>
    </row>
    <row r="14" spans="1:9" x14ac:dyDescent="0.25">
      <c r="A14" s="2" t="s">
        <v>23</v>
      </c>
      <c r="B14" s="8">
        <f>SUM(B5:B9)</f>
        <v>32.24</v>
      </c>
      <c r="C14" s="8">
        <f t="shared" ref="C14:I14" si="4">SUM(C5:C9)</f>
        <v>49.62</v>
      </c>
      <c r="D14" s="8">
        <f t="shared" si="4"/>
        <v>16.599999999999998</v>
      </c>
      <c r="E14" s="8">
        <f t="shared" si="4"/>
        <v>17.690000000000001</v>
      </c>
      <c r="F14" s="8">
        <f t="shared" si="4"/>
        <v>320.29999999999995</v>
      </c>
      <c r="G14" s="8">
        <f t="shared" si="4"/>
        <v>418.19</v>
      </c>
      <c r="H14" s="8">
        <f t="shared" si="4"/>
        <v>87.329999999999984</v>
      </c>
      <c r="I14" s="8">
        <f t="shared" si="4"/>
        <v>92.179999999999993</v>
      </c>
    </row>
    <row r="15" spans="1:9" x14ac:dyDescent="0.25">
      <c r="A15" s="2" t="s">
        <v>14</v>
      </c>
      <c r="B15" s="8">
        <f>AVERAGE(B5:B9)</f>
        <v>6.4480000000000004</v>
      </c>
      <c r="C15" s="8">
        <f t="shared" ref="C15:I15" si="5">AVERAGE(C5:C9)</f>
        <v>9.9239999999999995</v>
      </c>
      <c r="D15" s="8">
        <f t="shared" si="5"/>
        <v>3.3199999999999994</v>
      </c>
      <c r="E15" s="8">
        <f t="shared" si="5"/>
        <v>3.5380000000000003</v>
      </c>
      <c r="F15" s="8">
        <f t="shared" si="5"/>
        <v>64.059999999999988</v>
      </c>
      <c r="G15" s="8">
        <f t="shared" si="5"/>
        <v>83.638000000000005</v>
      </c>
      <c r="H15" s="8">
        <f t="shared" si="5"/>
        <v>17.465999999999998</v>
      </c>
      <c r="I15" s="8">
        <f t="shared" si="5"/>
        <v>18.436</v>
      </c>
    </row>
    <row r="17" spans="1:9" x14ac:dyDescent="0.25">
      <c r="A17" s="17" t="s">
        <v>25</v>
      </c>
    </row>
    <row r="18" spans="1:9" x14ac:dyDescent="0.25">
      <c r="A18" s="2" t="s">
        <v>0</v>
      </c>
      <c r="B18" s="20" t="s">
        <v>1</v>
      </c>
      <c r="C18" s="20" t="s">
        <v>1</v>
      </c>
      <c r="D18" s="20" t="s">
        <v>1</v>
      </c>
      <c r="E18" s="20" t="s">
        <v>1</v>
      </c>
      <c r="F18" s="21" t="s">
        <v>2</v>
      </c>
      <c r="G18" s="21" t="s">
        <v>2</v>
      </c>
      <c r="H18" s="21" t="s">
        <v>2</v>
      </c>
      <c r="I18" s="21" t="s">
        <v>2</v>
      </c>
    </row>
    <row r="19" spans="1:9" x14ac:dyDescent="0.25">
      <c r="A19" s="2" t="s">
        <v>3</v>
      </c>
      <c r="B19" s="7" t="s">
        <v>4</v>
      </c>
      <c r="C19" s="7" t="s">
        <v>4</v>
      </c>
      <c r="D19" s="7" t="s">
        <v>5</v>
      </c>
      <c r="E19" s="7" t="s">
        <v>5</v>
      </c>
      <c r="F19" s="7" t="s">
        <v>4</v>
      </c>
      <c r="G19" s="7" t="s">
        <v>4</v>
      </c>
      <c r="H19" s="7" t="s">
        <v>5</v>
      </c>
      <c r="I19" s="7" t="s">
        <v>5</v>
      </c>
    </row>
    <row r="20" spans="1:9" ht="16.5" thickBot="1" x14ac:dyDescent="0.3">
      <c r="A20" s="4" t="s">
        <v>6</v>
      </c>
      <c r="B20" s="18" t="s">
        <v>7</v>
      </c>
      <c r="C20" s="19" t="s">
        <v>8</v>
      </c>
      <c r="D20" s="18" t="s">
        <v>7</v>
      </c>
      <c r="E20" s="19" t="s">
        <v>8</v>
      </c>
      <c r="F20" s="18" t="s">
        <v>7</v>
      </c>
      <c r="G20" s="19" t="s">
        <v>8</v>
      </c>
      <c r="H20" s="18" t="s">
        <v>7</v>
      </c>
      <c r="I20" s="19" t="s">
        <v>8</v>
      </c>
    </row>
    <row r="21" spans="1:9" x14ac:dyDescent="0.25">
      <c r="A21" s="25" t="s">
        <v>15</v>
      </c>
      <c r="B21" s="16">
        <v>3.6</v>
      </c>
      <c r="C21" s="16">
        <v>5.82</v>
      </c>
      <c r="D21" s="16">
        <v>1.24</v>
      </c>
      <c r="E21" s="16">
        <v>1.97</v>
      </c>
      <c r="F21" s="16">
        <v>1.56</v>
      </c>
      <c r="G21" s="16">
        <v>4.16</v>
      </c>
      <c r="H21" s="16">
        <v>0.96</v>
      </c>
      <c r="I21" s="16">
        <v>0.93</v>
      </c>
    </row>
    <row r="22" spans="1:9" x14ac:dyDescent="0.25">
      <c r="A22" s="26"/>
      <c r="B22" s="7">
        <v>2.64</v>
      </c>
      <c r="C22" s="7">
        <v>5.25</v>
      </c>
      <c r="D22" s="7">
        <v>1.33</v>
      </c>
      <c r="E22" s="7">
        <v>1.78</v>
      </c>
      <c r="F22" s="7">
        <v>1.36</v>
      </c>
      <c r="G22" s="7">
        <v>3.52</v>
      </c>
      <c r="H22" s="7">
        <v>0.78</v>
      </c>
      <c r="I22" s="7">
        <v>0.96</v>
      </c>
    </row>
    <row r="23" spans="1:9" x14ac:dyDescent="0.25">
      <c r="A23" s="26"/>
      <c r="B23" s="7">
        <v>2.63</v>
      </c>
      <c r="C23" s="7">
        <v>6.39</v>
      </c>
      <c r="D23" s="7">
        <v>1.27</v>
      </c>
      <c r="E23" s="7">
        <v>1.74</v>
      </c>
      <c r="F23" s="7">
        <v>1.37</v>
      </c>
      <c r="G23" s="7">
        <v>3.22</v>
      </c>
      <c r="H23" s="7">
        <v>0.99</v>
      </c>
      <c r="I23" s="7">
        <v>0.91</v>
      </c>
    </row>
    <row r="24" spans="1:9" x14ac:dyDescent="0.25">
      <c r="A24" s="26"/>
      <c r="B24" s="7">
        <v>4.21</v>
      </c>
      <c r="C24" s="7">
        <v>6.31</v>
      </c>
      <c r="D24" s="7">
        <v>1.07</v>
      </c>
      <c r="E24" s="7">
        <v>1.88</v>
      </c>
      <c r="F24" s="7">
        <v>1.66</v>
      </c>
      <c r="G24" s="7">
        <v>3.63</v>
      </c>
      <c r="H24" s="7">
        <v>0.72</v>
      </c>
      <c r="I24" s="7">
        <v>0.82</v>
      </c>
    </row>
    <row r="25" spans="1:9" ht="16.5" thickBot="1" x14ac:dyDescent="0.3">
      <c r="A25" s="27"/>
      <c r="B25" s="14">
        <v>4.79</v>
      </c>
      <c r="C25" s="14">
        <v>7.19</v>
      </c>
      <c r="D25" s="14">
        <v>1.35</v>
      </c>
      <c r="E25" s="14">
        <v>2.0299999999999998</v>
      </c>
      <c r="F25" s="14">
        <v>1.7</v>
      </c>
      <c r="G25" s="14">
        <v>4.12</v>
      </c>
      <c r="H25" s="14">
        <v>1.01</v>
      </c>
      <c r="I25" s="14">
        <v>1.1299999999999999</v>
      </c>
    </row>
    <row r="26" spans="1:9" x14ac:dyDescent="0.25">
      <c r="A26" s="3" t="s">
        <v>9</v>
      </c>
      <c r="B26" s="9">
        <f>COUNT(B21:B25)</f>
        <v>5</v>
      </c>
      <c r="C26" s="9">
        <f t="shared" ref="C26:I26" si="6">COUNT(C21:C25)</f>
        <v>5</v>
      </c>
      <c r="D26" s="9">
        <f t="shared" si="6"/>
        <v>5</v>
      </c>
      <c r="E26" s="9">
        <f t="shared" si="6"/>
        <v>5</v>
      </c>
      <c r="F26" s="9">
        <f t="shared" si="6"/>
        <v>5</v>
      </c>
      <c r="G26" s="9">
        <f t="shared" si="6"/>
        <v>5</v>
      </c>
      <c r="H26" s="9">
        <f t="shared" si="6"/>
        <v>5</v>
      </c>
      <c r="I26" s="9">
        <f t="shared" si="6"/>
        <v>5</v>
      </c>
    </row>
    <row r="27" spans="1:9" x14ac:dyDescent="0.25">
      <c r="A27" s="2" t="s">
        <v>10</v>
      </c>
      <c r="B27" s="8">
        <f>VAR(B21:B25)</f>
        <v>0.91183000000000014</v>
      </c>
      <c r="C27" s="8">
        <f t="shared" ref="C27:I27" si="7">VAR(C21:C25)</f>
        <v>0.51872000000000185</v>
      </c>
      <c r="D27" s="8">
        <f t="shared" si="7"/>
        <v>1.2320000000000001E-2</v>
      </c>
      <c r="E27" s="8">
        <f t="shared" si="7"/>
        <v>1.5049999999999984E-2</v>
      </c>
      <c r="F27" s="8">
        <f t="shared" si="7"/>
        <v>2.5299999999999975E-2</v>
      </c>
      <c r="G27" s="8">
        <f t="shared" si="7"/>
        <v>0.1628</v>
      </c>
      <c r="H27" s="8">
        <f t="shared" si="7"/>
        <v>1.7570000000000086E-2</v>
      </c>
      <c r="I27" s="8">
        <f t="shared" si="7"/>
        <v>1.2849999999999806E-2</v>
      </c>
    </row>
    <row r="28" spans="1:9" x14ac:dyDescent="0.25">
      <c r="A28" s="2" t="s">
        <v>11</v>
      </c>
      <c r="B28" s="8">
        <f>STDEV(B21:B25)</f>
        <v>0.95489790030138832</v>
      </c>
      <c r="C28" s="8">
        <f t="shared" ref="C28:I28" si="8">STDEV(C21:C25)</f>
        <v>0.72022218793925108</v>
      </c>
      <c r="D28" s="8">
        <f t="shared" si="8"/>
        <v>0.11099549540409287</v>
      </c>
      <c r="E28" s="8">
        <f t="shared" si="8"/>
        <v>0.1226784414638529</v>
      </c>
      <c r="F28" s="8">
        <f t="shared" si="8"/>
        <v>0.15905973720586858</v>
      </c>
      <c r="G28" s="8">
        <f t="shared" si="8"/>
        <v>0.40348482003664027</v>
      </c>
      <c r="H28" s="8">
        <f t="shared" si="8"/>
        <v>0.1325518766370363</v>
      </c>
      <c r="I28" s="8">
        <f t="shared" si="8"/>
        <v>0.11335784048754548</v>
      </c>
    </row>
    <row r="29" spans="1:9" x14ac:dyDescent="0.25">
      <c r="A29" s="2" t="s">
        <v>12</v>
      </c>
      <c r="B29" s="8">
        <f>MEDIAN(B21:B25)</f>
        <v>3.6</v>
      </c>
      <c r="C29" s="8">
        <f t="shared" ref="C29:I29" si="9">MEDIAN(C21:C25)</f>
        <v>6.31</v>
      </c>
      <c r="D29" s="8">
        <f t="shared" si="9"/>
        <v>1.27</v>
      </c>
      <c r="E29" s="8">
        <f t="shared" si="9"/>
        <v>1.88</v>
      </c>
      <c r="F29" s="8">
        <f t="shared" si="9"/>
        <v>1.56</v>
      </c>
      <c r="G29" s="8">
        <f t="shared" si="9"/>
        <v>3.63</v>
      </c>
      <c r="H29" s="8">
        <f t="shared" si="9"/>
        <v>0.96</v>
      </c>
      <c r="I29" s="8">
        <f t="shared" si="9"/>
        <v>0.93</v>
      </c>
    </row>
    <row r="30" spans="1:9" x14ac:dyDescent="0.25">
      <c r="A30" s="2" t="s">
        <v>13</v>
      </c>
      <c r="B30" s="7">
        <f>SUM(B21:B25)</f>
        <v>17.87</v>
      </c>
      <c r="C30" s="7">
        <f t="shared" ref="C30:I30" si="10">SUM(C21:C25)</f>
        <v>30.96</v>
      </c>
      <c r="D30" s="7">
        <f t="shared" si="10"/>
        <v>6.26</v>
      </c>
      <c r="E30" s="7">
        <f t="shared" si="10"/>
        <v>9.4</v>
      </c>
      <c r="F30" s="7">
        <f t="shared" si="10"/>
        <v>7.65</v>
      </c>
      <c r="G30" s="7">
        <f t="shared" si="10"/>
        <v>18.650000000000002</v>
      </c>
      <c r="H30" s="7">
        <f t="shared" si="10"/>
        <v>4.46</v>
      </c>
      <c r="I30" s="7">
        <f t="shared" si="10"/>
        <v>4.75</v>
      </c>
    </row>
    <row r="31" spans="1:9" x14ac:dyDescent="0.25">
      <c r="A31" s="2" t="s">
        <v>14</v>
      </c>
      <c r="B31" s="8">
        <f>AVERAGE(B21:B25)</f>
        <v>3.5740000000000003</v>
      </c>
      <c r="C31" s="8">
        <f t="shared" ref="C31:I31" si="11">AVERAGE(C21:C25)</f>
        <v>6.1920000000000002</v>
      </c>
      <c r="D31" s="8">
        <f t="shared" si="11"/>
        <v>1.252</v>
      </c>
      <c r="E31" s="8">
        <f t="shared" si="11"/>
        <v>1.8800000000000001</v>
      </c>
      <c r="F31" s="8">
        <f t="shared" si="11"/>
        <v>1.53</v>
      </c>
      <c r="G31" s="8">
        <f t="shared" si="11"/>
        <v>3.7300000000000004</v>
      </c>
      <c r="H31" s="8">
        <f t="shared" si="11"/>
        <v>0.89200000000000002</v>
      </c>
      <c r="I31" s="8">
        <f t="shared" si="11"/>
        <v>0.95</v>
      </c>
    </row>
    <row r="33" spans="1:7" x14ac:dyDescent="0.25">
      <c r="A33" s="17" t="s">
        <v>26</v>
      </c>
    </row>
    <row r="34" spans="1:7" x14ac:dyDescent="0.25">
      <c r="A34" s="2" t="s">
        <v>0</v>
      </c>
      <c r="B34" s="22" t="s">
        <v>27</v>
      </c>
      <c r="C34" s="22" t="s">
        <v>27</v>
      </c>
      <c r="D34" s="23" t="s">
        <v>28</v>
      </c>
      <c r="E34" s="23" t="s">
        <v>28</v>
      </c>
      <c r="F34" s="24" t="s">
        <v>29</v>
      </c>
      <c r="G34" s="24" t="s">
        <v>30</v>
      </c>
    </row>
    <row r="35" spans="1:7" x14ac:dyDescent="0.25">
      <c r="A35" s="2" t="s">
        <v>3</v>
      </c>
      <c r="B35" s="7" t="s">
        <v>4</v>
      </c>
      <c r="C35" s="7" t="s">
        <v>4</v>
      </c>
      <c r="D35" s="7" t="s">
        <v>4</v>
      </c>
      <c r="E35" s="7" t="s">
        <v>4</v>
      </c>
      <c r="F35" s="7" t="s">
        <v>4</v>
      </c>
      <c r="G35" s="7" t="s">
        <v>4</v>
      </c>
    </row>
    <row r="36" spans="1:7" ht="16.5" thickBot="1" x14ac:dyDescent="0.3">
      <c r="A36" s="4" t="s">
        <v>6</v>
      </c>
      <c r="B36" s="18" t="s">
        <v>7</v>
      </c>
      <c r="C36" s="19" t="s">
        <v>8</v>
      </c>
      <c r="D36" s="18" t="s">
        <v>7</v>
      </c>
      <c r="E36" s="19" t="s">
        <v>8</v>
      </c>
      <c r="F36" s="18" t="s">
        <v>7</v>
      </c>
      <c r="G36" s="19" t="s">
        <v>8</v>
      </c>
    </row>
    <row r="37" spans="1:7" x14ac:dyDescent="0.25">
      <c r="A37" s="25" t="s">
        <v>15</v>
      </c>
      <c r="B37" s="16">
        <v>4.92</v>
      </c>
      <c r="C37" s="16">
        <v>7.22</v>
      </c>
      <c r="D37" s="16">
        <v>4.7699999999999996</v>
      </c>
      <c r="E37" s="16">
        <v>5.05</v>
      </c>
      <c r="F37" s="16">
        <v>3.71</v>
      </c>
      <c r="G37" s="16">
        <v>5.57</v>
      </c>
    </row>
    <row r="38" spans="1:7" x14ac:dyDescent="0.25">
      <c r="A38" s="26"/>
      <c r="B38" s="7">
        <v>5.51</v>
      </c>
      <c r="C38" s="7">
        <v>8.33</v>
      </c>
      <c r="D38" s="7">
        <v>4.57</v>
      </c>
      <c r="E38" s="7">
        <v>4.38</v>
      </c>
      <c r="F38" s="7">
        <v>1.81</v>
      </c>
      <c r="G38" s="7">
        <v>8.2200000000000006</v>
      </c>
    </row>
    <row r="39" spans="1:7" x14ac:dyDescent="0.25">
      <c r="A39" s="26"/>
      <c r="B39" s="7">
        <v>5.04</v>
      </c>
      <c r="C39" s="7">
        <v>9.15</v>
      </c>
      <c r="D39" s="7">
        <v>4.6900000000000004</v>
      </c>
      <c r="E39" s="7">
        <v>4.5199999999999996</v>
      </c>
      <c r="F39" s="7">
        <v>2.4700000000000002</v>
      </c>
      <c r="G39" s="7">
        <v>5.48</v>
      </c>
    </row>
    <row r="40" spans="1:7" x14ac:dyDescent="0.25">
      <c r="A40" s="26"/>
      <c r="B40" s="7">
        <v>5.96</v>
      </c>
      <c r="C40" s="7">
        <v>9.2200000000000006</v>
      </c>
      <c r="D40" s="7">
        <v>4.29</v>
      </c>
      <c r="E40" s="7">
        <v>5.27</v>
      </c>
      <c r="F40" s="7">
        <v>3.27</v>
      </c>
      <c r="G40" s="7">
        <v>6.32</v>
      </c>
    </row>
    <row r="41" spans="1:7" ht="16.5" thickBot="1" x14ac:dyDescent="0.3">
      <c r="A41" s="27"/>
      <c r="B41" s="14">
        <v>5.31</v>
      </c>
      <c r="C41" s="14">
        <v>13.38</v>
      </c>
      <c r="D41" s="14">
        <v>4.41</v>
      </c>
      <c r="E41" s="14">
        <v>4.99</v>
      </c>
      <c r="F41" s="14">
        <v>4.93</v>
      </c>
      <c r="G41" s="14">
        <v>6.64</v>
      </c>
    </row>
    <row r="42" spans="1:7" x14ac:dyDescent="0.25">
      <c r="A42" s="3" t="s">
        <v>9</v>
      </c>
      <c r="B42" s="9">
        <f>COUNT(B37:B41)</f>
        <v>5</v>
      </c>
      <c r="C42" s="9">
        <f t="shared" ref="C42:G42" si="12">COUNT(C37:C41)</f>
        <v>5</v>
      </c>
      <c r="D42" s="9">
        <f t="shared" si="12"/>
        <v>5</v>
      </c>
      <c r="E42" s="9">
        <f t="shared" si="12"/>
        <v>5</v>
      </c>
      <c r="F42" s="9">
        <f t="shared" si="12"/>
        <v>5</v>
      </c>
      <c r="G42" s="9">
        <f t="shared" si="12"/>
        <v>5</v>
      </c>
    </row>
    <row r="43" spans="1:7" x14ac:dyDescent="0.25">
      <c r="A43" s="2" t="s">
        <v>10</v>
      </c>
      <c r="B43" s="8">
        <f>VAR(B37:B41)</f>
        <v>0.17007</v>
      </c>
      <c r="C43" s="8">
        <f t="shared" ref="C43:G43" si="13">VAR(C37:C41)</f>
        <v>5.4536499999999819</v>
      </c>
      <c r="D43" s="8">
        <f t="shared" si="13"/>
        <v>3.8879999999999977E-2</v>
      </c>
      <c r="E43" s="8">
        <f t="shared" si="13"/>
        <v>0.14137</v>
      </c>
      <c r="F43" s="8">
        <f t="shared" si="13"/>
        <v>1.4289200000000051</v>
      </c>
      <c r="G43" s="8">
        <f t="shared" si="13"/>
        <v>1.2252799999999908</v>
      </c>
    </row>
    <row r="44" spans="1:7" x14ac:dyDescent="0.25">
      <c r="A44" s="2" t="s">
        <v>11</v>
      </c>
      <c r="B44" s="8">
        <f>STDEV(B37:B41)</f>
        <v>0.41239544129391148</v>
      </c>
      <c r="C44" s="8">
        <f t="shared" ref="C44:G44" si="14">STDEV(C37:C41)</f>
        <v>2.3353051192510117</v>
      </c>
      <c r="D44" s="8">
        <f t="shared" si="14"/>
        <v>0.19718012070185975</v>
      </c>
      <c r="E44" s="8">
        <f t="shared" si="14"/>
        <v>0.37599202119193964</v>
      </c>
      <c r="F44" s="8">
        <f t="shared" si="14"/>
        <v>1.1953744183309283</v>
      </c>
      <c r="G44" s="8">
        <f t="shared" si="14"/>
        <v>1.106923664938098</v>
      </c>
    </row>
    <row r="45" spans="1:7" x14ac:dyDescent="0.25">
      <c r="A45" s="2" t="s">
        <v>12</v>
      </c>
      <c r="B45" s="8">
        <f>MEDIAN(B37:B41)</f>
        <v>5.31</v>
      </c>
      <c r="C45" s="8">
        <f t="shared" ref="C45:G45" si="15">MEDIAN(C37:C41)</f>
        <v>9.15</v>
      </c>
      <c r="D45" s="8">
        <f t="shared" si="15"/>
        <v>4.57</v>
      </c>
      <c r="E45" s="8">
        <f t="shared" si="15"/>
        <v>4.99</v>
      </c>
      <c r="F45" s="8">
        <f t="shared" si="15"/>
        <v>3.27</v>
      </c>
      <c r="G45" s="8">
        <f t="shared" si="15"/>
        <v>6.32</v>
      </c>
    </row>
    <row r="46" spans="1:7" x14ac:dyDescent="0.25">
      <c r="A46" s="2" t="s">
        <v>13</v>
      </c>
      <c r="B46" s="7">
        <f>SUM(B37:B41)</f>
        <v>26.74</v>
      </c>
      <c r="C46" s="7">
        <f t="shared" ref="C46:G46" si="16">SUM(C37:C41)</f>
        <v>47.300000000000004</v>
      </c>
      <c r="D46" s="7">
        <f t="shared" si="16"/>
        <v>22.73</v>
      </c>
      <c r="E46" s="7">
        <f t="shared" si="16"/>
        <v>24.21</v>
      </c>
      <c r="F46" s="7">
        <f t="shared" si="16"/>
        <v>16.189999999999998</v>
      </c>
      <c r="G46" s="7">
        <f t="shared" si="16"/>
        <v>32.230000000000004</v>
      </c>
    </row>
    <row r="47" spans="1:7" x14ac:dyDescent="0.25">
      <c r="A47" s="2" t="s">
        <v>14</v>
      </c>
      <c r="B47" s="8">
        <f>AVERAGE(B37:B41)</f>
        <v>5.3479999999999999</v>
      </c>
      <c r="C47" s="8">
        <f t="shared" ref="C47:G47" si="17">AVERAGE(C37:C41)</f>
        <v>9.4600000000000009</v>
      </c>
      <c r="D47" s="8">
        <f t="shared" si="17"/>
        <v>4.5460000000000003</v>
      </c>
      <c r="E47" s="8">
        <f t="shared" si="17"/>
        <v>4.8420000000000005</v>
      </c>
      <c r="F47" s="8">
        <f t="shared" si="17"/>
        <v>3.2379999999999995</v>
      </c>
      <c r="G47" s="8">
        <f t="shared" si="17"/>
        <v>6.4460000000000006</v>
      </c>
    </row>
  </sheetData>
  <mergeCells count="3">
    <mergeCell ref="A21:A25"/>
    <mergeCell ref="A5:A9"/>
    <mergeCell ref="A37:A41"/>
  </mergeCells>
  <pageMargins left="0.75" right="0.75" top="1" bottom="1" header="0.5" footer="0.5"/>
  <pageSetup paperSize="9" orientation="portrait" horizontalDpi="4294967292" verticalDpi="4294967292"/>
  <ignoredErrors>
    <ignoredError sqref="B11" formulaRange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</dc:creator>
  <cp:lastModifiedBy>natalia</cp:lastModifiedBy>
  <dcterms:created xsi:type="dcterms:W3CDTF">2019-02-14T13:27:09Z</dcterms:created>
  <dcterms:modified xsi:type="dcterms:W3CDTF">2019-02-16T12:56:07Z</dcterms:modified>
</cp:coreProperties>
</file>