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Z:\R1.09 Outils numériques de gestion S1 2023-GEA2-HG1R0109\material\S2\"/>
    </mc:Choice>
  </mc:AlternateContent>
  <xr:revisionPtr revIDLastSave="0" documentId="13_ncr:1_{AA28C5BB-C572-4332-BCEE-2A7A985EDCB0}" xr6:coauthVersionLast="47" xr6:coauthVersionMax="47" xr10:uidLastSave="{00000000-0000-0000-0000-000000000000}"/>
  <bookViews>
    <workbookView xWindow="-120" yWindow="-120" windowWidth="28320" windowHeight="1422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F15" i="1"/>
  <c r="F16" i="1"/>
  <c r="F17" i="1"/>
  <c r="F18" i="1"/>
  <c r="F19" i="1"/>
  <c r="F20" i="1"/>
  <c r="F21" i="1"/>
  <c r="D22" i="1"/>
  <c r="E14" i="1" s="1"/>
  <c r="E21" i="1" l="1"/>
  <c r="E17" i="1"/>
  <c r="E20" i="1"/>
  <c r="E16" i="1"/>
  <c r="E19" i="1"/>
  <c r="E15" i="1"/>
  <c r="E22" i="1"/>
  <c r="E18" i="1"/>
  <c r="B22" i="1"/>
  <c r="C20" i="1" s="1"/>
  <c r="F22" i="1" l="1"/>
  <c r="C21" i="1"/>
  <c r="C14" i="1"/>
  <c r="C19" i="1"/>
  <c r="C22" i="1"/>
  <c r="C15" i="1"/>
  <c r="C16" i="1"/>
  <c r="C17" i="1"/>
  <c r="C18" i="1"/>
</calcChain>
</file>

<file path=xl/sharedStrings.xml><?xml version="1.0" encoding="utf-8"?>
<sst xmlns="http://schemas.openxmlformats.org/spreadsheetml/2006/main" count="25" uniqueCount="17">
  <si>
    <t>inscrits 11-12</t>
  </si>
  <si>
    <t>évolution</t>
  </si>
  <si>
    <t>UFR Droit-Eco-Gestion</t>
  </si>
  <si>
    <t>UFR Médecine</t>
  </si>
  <si>
    <t>UFR Pharmacie</t>
  </si>
  <si>
    <t>UFR Sciences</t>
  </si>
  <si>
    <t>UFR STAPS</t>
  </si>
  <si>
    <t>IUT de Cachan</t>
  </si>
  <si>
    <t>IUT d'Orsay</t>
  </si>
  <si>
    <t>IUT de Sceaux</t>
  </si>
  <si>
    <t>Polytech'Paris Sud</t>
  </si>
  <si>
    <t>nouveaux bacheliers 2011</t>
  </si>
  <si>
    <t>Composante</t>
  </si>
  <si>
    <t>2015-2016</t>
  </si>
  <si>
    <t>evolution</t>
  </si>
  <si>
    <t>p2015</t>
  </si>
  <si>
    <t>p2011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</si>
</sst>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9" fontId="0" fillId="0" borderId="0" xfId="1" applyFont="1"/>
    <xf numFmtId="164" fontId="0" fillId="0" borderId="0" xfId="1" applyNumberFormat="1" applyFont="1"/>
    <xf numFmtId="9" fontId="0" fillId="0" borderId="0" xfId="0" applyNumberFormat="1"/>
  </cellXfs>
  <cellStyles count="2">
    <cellStyle name="Normal" xfId="0" builtinId="0"/>
    <cellStyle name="Pourcentage" xfId="1" builtinId="5"/>
  </cellStyles>
  <dxfs count="2">
    <dxf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Nouveaux Bacheliers</a:t>
            </a:r>
            <a:r>
              <a:rPr lang="fr-FR" baseline="0"/>
              <a:t> 2015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Feuil1!$A$14:$A$21</c:f>
              <c:strCache>
                <c:ptCount val="8"/>
                <c:pt idx="0">
                  <c:v>UFR Sciences</c:v>
                </c:pt>
                <c:pt idx="1">
                  <c:v>UFR Droit-Eco-Gestion</c:v>
                </c:pt>
                <c:pt idx="2">
                  <c:v>IUT de Sceaux</c:v>
                </c:pt>
                <c:pt idx="3">
                  <c:v>IUT d'Orsay</c:v>
                </c:pt>
                <c:pt idx="4">
                  <c:v>UFR STAPS</c:v>
                </c:pt>
                <c:pt idx="5">
                  <c:v>IUT de Cachan</c:v>
                </c:pt>
                <c:pt idx="6">
                  <c:v>UFR Pharmacie</c:v>
                </c:pt>
                <c:pt idx="7">
                  <c:v>Polytech'Paris Sud</c:v>
                </c:pt>
              </c:strCache>
            </c:strRef>
          </c:cat>
          <c:val>
            <c:numRef>
              <c:f>Feuil1!$D$14:$D$21</c:f>
              <c:numCache>
                <c:formatCode>General</c:formatCode>
                <c:ptCount val="8"/>
                <c:pt idx="0">
                  <c:v>1637</c:v>
                </c:pt>
                <c:pt idx="1">
                  <c:v>773</c:v>
                </c:pt>
                <c:pt idx="2">
                  <c:v>553</c:v>
                </c:pt>
                <c:pt idx="3">
                  <c:v>350</c:v>
                </c:pt>
                <c:pt idx="4">
                  <c:v>317</c:v>
                </c:pt>
                <c:pt idx="5">
                  <c:v>297</c:v>
                </c:pt>
                <c:pt idx="6">
                  <c:v>250</c:v>
                </c:pt>
                <c:pt idx="7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65-474F-A1E4-02F2316CF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26474696"/>
        <c:axId val="326474304"/>
        <c:axId val="0"/>
      </c:bar3DChart>
      <c:catAx>
        <c:axId val="3264746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6474304"/>
        <c:crosses val="autoZero"/>
        <c:auto val="1"/>
        <c:lblAlgn val="ctr"/>
        <c:lblOffset val="100"/>
        <c:noMultiLvlLbl val="0"/>
      </c:catAx>
      <c:valAx>
        <c:axId val="3264743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6474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Evolution</a:t>
            </a:r>
            <a:r>
              <a:rPr lang="fr-FR" baseline="0"/>
              <a:t> 2011-2015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1">
                  <a:shade val="95000"/>
                </a:schemeClr>
              </a:contourClr>
            </a:sp3d>
          </c:spPr>
          <c:invertIfNegative val="0"/>
          <c:cat>
            <c:strRef>
              <c:f>Feuil1!$A$14:$A$21</c:f>
              <c:strCache>
                <c:ptCount val="8"/>
                <c:pt idx="0">
                  <c:v>UFR Sciences</c:v>
                </c:pt>
                <c:pt idx="1">
                  <c:v>UFR Droit-Eco-Gestion</c:v>
                </c:pt>
                <c:pt idx="2">
                  <c:v>IUT de Sceaux</c:v>
                </c:pt>
                <c:pt idx="3">
                  <c:v>IUT d'Orsay</c:v>
                </c:pt>
                <c:pt idx="4">
                  <c:v>UFR STAPS</c:v>
                </c:pt>
                <c:pt idx="5">
                  <c:v>IUT de Cachan</c:v>
                </c:pt>
                <c:pt idx="6">
                  <c:v>UFR Pharmacie</c:v>
                </c:pt>
                <c:pt idx="7">
                  <c:v>Polytech'Paris Sud</c:v>
                </c:pt>
              </c:strCache>
            </c:strRef>
          </c:cat>
          <c:val>
            <c:numRef>
              <c:f>Feuil1!$F$14:$F$21</c:f>
              <c:numCache>
                <c:formatCode>0.0%</c:formatCode>
                <c:ptCount val="8"/>
                <c:pt idx="0">
                  <c:v>0.13601665510062455</c:v>
                </c:pt>
                <c:pt idx="1">
                  <c:v>-5.1533742331288379E-2</c:v>
                </c:pt>
                <c:pt idx="2">
                  <c:v>-6.2711864406779672E-2</c:v>
                </c:pt>
                <c:pt idx="3">
                  <c:v>4.1666666666666741E-2</c:v>
                </c:pt>
                <c:pt idx="4">
                  <c:v>0.23828125</c:v>
                </c:pt>
                <c:pt idx="5">
                  <c:v>0.18799999999999994</c:v>
                </c:pt>
                <c:pt idx="6">
                  <c:v>6.8376068376068355E-2</c:v>
                </c:pt>
                <c:pt idx="7">
                  <c:v>4.7619047619047672E-2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EF-4C7A-8DA6-8D2DF3301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26905848"/>
        <c:axId val="326254024"/>
        <c:axId val="0"/>
      </c:bar3DChart>
      <c:catAx>
        <c:axId val="326905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6254024"/>
        <c:crosses val="autoZero"/>
        <c:auto val="1"/>
        <c:lblAlgn val="ctr"/>
        <c:lblOffset val="100"/>
        <c:noMultiLvlLbl val="0"/>
      </c:catAx>
      <c:valAx>
        <c:axId val="326254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6905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 horizontalDpi="-3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0</xdr:row>
      <xdr:rowOff>85725</xdr:rowOff>
    </xdr:from>
    <xdr:to>
      <xdr:col>12</xdr:col>
      <xdr:colOff>438150</xdr:colOff>
      <xdr:row>14</xdr:row>
      <xdr:rowOff>161925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466725</xdr:colOff>
      <xdr:row>15</xdr:row>
      <xdr:rowOff>61912</xdr:rowOff>
    </xdr:from>
    <xdr:to>
      <xdr:col>12</xdr:col>
      <xdr:colOff>400050</xdr:colOff>
      <xdr:row>29</xdr:row>
      <xdr:rowOff>138112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13:F22" totalsRowShown="0">
  <autoFilter ref="A13:F22" xr:uid="{00000000-0009-0000-0100-000001000000}"/>
  <tableColumns count="6">
    <tableColumn id="1" xr3:uid="{00000000-0010-0000-0000-000001000000}" name="Composante"/>
    <tableColumn id="2" xr3:uid="{00000000-0010-0000-0000-000002000000}" name="nouveaux bacheliers 2011"/>
    <tableColumn id="3" xr3:uid="{00000000-0010-0000-0000-000003000000}" name="p2011" dataDxfId="1" dataCellStyle="Pourcentage">
      <calculatedColumnFormula>B14/$B$22</calculatedColumnFormula>
    </tableColumn>
    <tableColumn id="4" xr3:uid="{FEDF41CE-5C33-4EE8-A1AF-FAF670126733}" name="2015-2016"/>
    <tableColumn id="6" xr3:uid="{719A9A21-F307-4C65-8EB8-CD07DF362717}" name="p2015" dataCellStyle="Pourcentage">
      <calculatedColumnFormula>Tableau1[[#This Row],[2015-2016]]/$D$22</calculatedColumnFormula>
    </tableColumn>
    <tableColumn id="5" xr3:uid="{74F03B97-C448-4A2E-9323-5E1006CB7C5A}" name="evolution" dataDxfId="0" dataCellStyle="Pourcentage">
      <calculatedColumnFormula>Tableau1[[#This Row],[2015-2016]]/Tableau1[[#This Row],[nouveaux bacheliers 2011]]-1</calculatedColumnFormula>
    </tableColumn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workbookViewId="0">
      <selection activeCell="M6" sqref="M6"/>
    </sheetView>
  </sheetViews>
  <sheetFormatPr baseColWidth="10" defaultRowHeight="15" x14ac:dyDescent="0.25"/>
  <cols>
    <col min="1" max="1" width="24.7109375" customWidth="1"/>
    <col min="2" max="2" width="25.7109375" customWidth="1"/>
    <col min="3" max="3" width="11.5703125" customWidth="1"/>
    <col min="5" max="5" width="7.7109375" customWidth="1"/>
    <col min="6" max="6" width="8.28515625" customWidth="1"/>
  </cols>
  <sheetData>
    <row r="1" spans="1:6" x14ac:dyDescent="0.25">
      <c r="B1" t="s">
        <v>0</v>
      </c>
      <c r="C1" t="s">
        <v>1</v>
      </c>
    </row>
    <row r="2" spans="1:6" x14ac:dyDescent="0.25">
      <c r="A2" t="s">
        <v>6</v>
      </c>
      <c r="B2">
        <v>1139</v>
      </c>
      <c r="C2" s="2">
        <v>9.6000000000000002E-2</v>
      </c>
    </row>
    <row r="3" spans="1:6" x14ac:dyDescent="0.25">
      <c r="A3" t="s">
        <v>3</v>
      </c>
      <c r="B3">
        <v>4285</v>
      </c>
      <c r="C3" s="2">
        <v>2.8000000000000001E-2</v>
      </c>
    </row>
    <row r="4" spans="1:6" x14ac:dyDescent="0.25">
      <c r="A4" t="s">
        <v>2</v>
      </c>
      <c r="B4">
        <v>5481</v>
      </c>
      <c r="C4" s="2">
        <v>2.7E-2</v>
      </c>
    </row>
    <row r="5" spans="1:6" x14ac:dyDescent="0.25">
      <c r="A5" t="s">
        <v>9</v>
      </c>
      <c r="B5">
        <v>1519</v>
      </c>
      <c r="C5" s="2">
        <v>0.01</v>
      </c>
    </row>
    <row r="6" spans="1:6" x14ac:dyDescent="0.25">
      <c r="A6" t="s">
        <v>7</v>
      </c>
      <c r="B6">
        <v>932</v>
      </c>
      <c r="C6" s="2">
        <v>6.0000000000000001E-3</v>
      </c>
    </row>
    <row r="7" spans="1:6" x14ac:dyDescent="0.25">
      <c r="A7" t="s">
        <v>5</v>
      </c>
      <c r="B7">
        <v>9036</v>
      </c>
      <c r="C7" s="2">
        <v>-1.4E-2</v>
      </c>
    </row>
    <row r="8" spans="1:6" x14ac:dyDescent="0.25">
      <c r="A8" t="s">
        <v>8</v>
      </c>
      <c r="B8">
        <v>1086</v>
      </c>
      <c r="C8" s="2">
        <v>-2.5999999999999999E-2</v>
      </c>
    </row>
    <row r="9" spans="1:6" x14ac:dyDescent="0.25">
      <c r="A9" t="s">
        <v>4</v>
      </c>
      <c r="B9">
        <v>3196</v>
      </c>
      <c r="C9" s="2">
        <v>-5.8000000000000003E-2</v>
      </c>
    </row>
    <row r="10" spans="1:6" x14ac:dyDescent="0.25">
      <c r="A10" t="s">
        <v>10</v>
      </c>
      <c r="B10">
        <v>615</v>
      </c>
      <c r="C10" s="2">
        <v>-6.4000000000000001E-2</v>
      </c>
    </row>
    <row r="11" spans="1:6" x14ac:dyDescent="0.25">
      <c r="B11">
        <v>27289</v>
      </c>
      <c r="C11" s="2">
        <v>-0.01</v>
      </c>
    </row>
    <row r="13" spans="1:6" x14ac:dyDescent="0.25">
      <c r="A13" t="s">
        <v>12</v>
      </c>
      <c r="B13" t="s">
        <v>11</v>
      </c>
      <c r="C13" t="s">
        <v>16</v>
      </c>
      <c r="D13" t="s">
        <v>13</v>
      </c>
      <c r="E13" s="3" t="s">
        <v>15</v>
      </c>
      <c r="F13" t="s">
        <v>14</v>
      </c>
    </row>
    <row r="14" spans="1:6" x14ac:dyDescent="0.25">
      <c r="A14" t="s">
        <v>5</v>
      </c>
      <c r="B14">
        <v>1441</v>
      </c>
      <c r="C14" s="1">
        <f t="shared" ref="C14:C22" si="0">B14/$B$22</f>
        <v>0.35971043434847727</v>
      </c>
      <c r="D14">
        <v>1637</v>
      </c>
      <c r="E14" s="1">
        <f>Tableau1[[#This Row],[2015-2016]]/$D$22</f>
        <v>0.38382180539273153</v>
      </c>
      <c r="F14" s="2">
        <f>Tableau1[[#This Row],[2015-2016]]/Tableau1[[#This Row],[nouveaux bacheliers 2011]]-1</f>
        <v>0.13601665510062455</v>
      </c>
    </row>
    <row r="15" spans="1:6" x14ac:dyDescent="0.25">
      <c r="A15" t="s">
        <v>2</v>
      </c>
      <c r="B15">
        <v>815</v>
      </c>
      <c r="C15" s="1">
        <f t="shared" si="0"/>
        <v>0.20344483275087369</v>
      </c>
      <c r="D15">
        <v>773</v>
      </c>
      <c r="E15" s="1">
        <f>Tableau1[[#This Row],[2015-2016]]/$D$22</f>
        <v>0.18124267291910903</v>
      </c>
      <c r="F15" s="2">
        <f>Tableau1[[#This Row],[2015-2016]]/Tableau1[[#This Row],[nouveaux bacheliers 2011]]-1</f>
        <v>-5.1533742331288379E-2</v>
      </c>
    </row>
    <row r="16" spans="1:6" x14ac:dyDescent="0.25">
      <c r="A16" t="s">
        <v>9</v>
      </c>
      <c r="B16">
        <v>590</v>
      </c>
      <c r="C16" s="1">
        <f t="shared" si="0"/>
        <v>0.14727908137793311</v>
      </c>
      <c r="D16">
        <v>553</v>
      </c>
      <c r="E16" s="1">
        <f>Tableau1[[#This Row],[2015-2016]]/$D$22</f>
        <v>0.12966002344665886</v>
      </c>
      <c r="F16" s="2">
        <f>Tableau1[[#This Row],[2015-2016]]/Tableau1[[#This Row],[nouveaux bacheliers 2011]]-1</f>
        <v>-6.2711864406779672E-2</v>
      </c>
    </row>
    <row r="17" spans="1:6" x14ac:dyDescent="0.25">
      <c r="A17" t="s">
        <v>8</v>
      </c>
      <c r="B17">
        <v>336</v>
      </c>
      <c r="C17" s="1">
        <f t="shared" si="0"/>
        <v>8.3874188716924619E-2</v>
      </c>
      <c r="D17">
        <v>350</v>
      </c>
      <c r="E17" s="1">
        <f>Tableau1[[#This Row],[2015-2016]]/$D$22</f>
        <v>8.2063305978898007E-2</v>
      </c>
      <c r="F17" s="2">
        <f>Tableau1[[#This Row],[2015-2016]]/Tableau1[[#This Row],[nouveaux bacheliers 2011]]-1</f>
        <v>4.1666666666666741E-2</v>
      </c>
    </row>
    <row r="18" spans="1:6" x14ac:dyDescent="0.25">
      <c r="A18" t="s">
        <v>6</v>
      </c>
      <c r="B18">
        <v>256</v>
      </c>
      <c r="C18" s="1">
        <f t="shared" si="0"/>
        <v>6.3904143784323519E-2</v>
      </c>
      <c r="D18">
        <v>317</v>
      </c>
      <c r="E18" s="1">
        <f>Tableau1[[#This Row],[2015-2016]]/$D$22</f>
        <v>7.4325908558030479E-2</v>
      </c>
      <c r="F18" s="2">
        <f>Tableau1[[#This Row],[2015-2016]]/Tableau1[[#This Row],[nouveaux bacheliers 2011]]-1</f>
        <v>0.23828125</v>
      </c>
    </row>
    <row r="19" spans="1:6" x14ac:dyDescent="0.25">
      <c r="A19" t="s">
        <v>7</v>
      </c>
      <c r="B19">
        <v>250</v>
      </c>
      <c r="C19" s="1">
        <f t="shared" si="0"/>
        <v>6.2406390414378433E-2</v>
      </c>
      <c r="D19">
        <v>297</v>
      </c>
      <c r="E19" s="1">
        <f>Tableau1[[#This Row],[2015-2016]]/$D$22</f>
        <v>6.9636576787807741E-2</v>
      </c>
      <c r="F19" s="2">
        <f>Tableau1[[#This Row],[2015-2016]]/Tableau1[[#This Row],[nouveaux bacheliers 2011]]-1</f>
        <v>0.18799999999999994</v>
      </c>
    </row>
    <row r="20" spans="1:6" x14ac:dyDescent="0.25">
      <c r="A20" t="s">
        <v>4</v>
      </c>
      <c r="B20">
        <v>234</v>
      </c>
      <c r="C20" s="1">
        <f t="shared" si="0"/>
        <v>5.8412381427858213E-2</v>
      </c>
      <c r="D20">
        <v>250</v>
      </c>
      <c r="E20" s="1">
        <f>Tableau1[[#This Row],[2015-2016]]/$D$22</f>
        <v>5.8616647127784291E-2</v>
      </c>
      <c r="F20" s="2">
        <f>Tableau1[[#This Row],[2015-2016]]/Tableau1[[#This Row],[nouveaux bacheliers 2011]]-1</f>
        <v>6.8376068376068355E-2</v>
      </c>
    </row>
    <row r="21" spans="1:6" x14ac:dyDescent="0.25">
      <c r="A21" t="s">
        <v>10</v>
      </c>
      <c r="B21">
        <v>84</v>
      </c>
      <c r="C21" s="1">
        <f t="shared" si="0"/>
        <v>2.0968547179231155E-2</v>
      </c>
      <c r="D21">
        <v>88</v>
      </c>
      <c r="E21" s="1">
        <f>Tableau1[[#This Row],[2015-2016]]/$D$22</f>
        <v>2.0633059788980071E-2</v>
      </c>
      <c r="F21" s="2">
        <f>Tableau1[[#This Row],[2015-2016]]/Tableau1[[#This Row],[nouveaux bacheliers 2011]]-1</f>
        <v>4.7619047619047672E-2</v>
      </c>
    </row>
    <row r="22" spans="1:6" x14ac:dyDescent="0.25">
      <c r="B22">
        <f>SUM(B14:B21)</f>
        <v>4006</v>
      </c>
      <c r="C22" s="1">
        <f t="shared" si="0"/>
        <v>1</v>
      </c>
      <c r="D22">
        <f>SUM(D14:D21)</f>
        <v>4265</v>
      </c>
      <c r="E22" s="1">
        <f>Tableau1[[#This Row],[2015-2016]]/$D$22</f>
        <v>1</v>
      </c>
      <c r="F22" s="2">
        <f>Tableau1[[#This Row],[2015-2016]]/Tableau1[[#This Row],[nouveaux bacheliers 2011]]-1</f>
        <v>6.4653020469296107E-2</v>
      </c>
    </row>
  </sheetData>
  <sortState xmlns:xlrd2="http://schemas.microsoft.com/office/spreadsheetml/2017/richdata2" ref="A2:C10">
    <sortCondition descending="1" ref="C2:C10"/>
  </sortState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R1.09 Semaine 2 PowerPoint Graphiques Excel pour insertion dans la présentation</dc:title>
  <dc:creator/>
  <cp:lastModifiedBy>Evangelos Bampas</cp:lastModifiedBy>
  <cp:lastPrinted>2013-04-22T13:01:36Z</cp:lastPrinted>
  <dcterms:created xsi:type="dcterms:W3CDTF">2013-04-21T18:01:34Z</dcterms:created>
  <dcterms:modified xsi:type="dcterms:W3CDTF">2023-08-16T07:53:21Z</dcterms:modified>
</cp:coreProperties>
</file>