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937ebe1016959bc5/Documents/=SAUV BUREAU/ORSAY LICENCE 3 PRO 2022 2023/COURS N°5 LUNDI 30 JANVIER 2023/"/>
    </mc:Choice>
  </mc:AlternateContent>
  <xr:revisionPtr revIDLastSave="1" documentId="11_B92F4EABB8F224EF9A0B7AB874AC32C59F538BB8" xr6:coauthVersionLast="47" xr6:coauthVersionMax="47" xr10:uidLastSave="{3DD3C0ED-41D0-49A9-BC1B-040A9B80C848}"/>
  <bookViews>
    <workbookView xWindow="-110" yWindow="-110" windowWidth="25820" windowHeight="15500" activeTab="1" xr2:uid="{00000000-000D-0000-FFFF-FFFF00000000}"/>
  </bookViews>
  <sheets>
    <sheet name="FEUILLE DE CALCUL DE DEPART" sheetId="1" r:id="rId1"/>
    <sheet name="EN CAS DE DIFFICULTE" sheetId="4" r:id="rId2"/>
  </sheets>
  <definedNames>
    <definedName name="_xlnm.Print_Area" localSheetId="1">'EN CAS DE DIFFICULTE'!$A$2:$Z$21</definedName>
    <definedName name="_xlnm.Print_Area" localSheetId="0">'FEUILLE DE CALCUL DE DEPART'!$A$2:$Z$21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9" i="4" l="1"/>
  <c r="Z21" i="4"/>
  <c r="N21" i="4"/>
  <c r="M21" i="4"/>
  <c r="K21" i="4"/>
  <c r="F21" i="4"/>
  <c r="E21" i="4"/>
  <c r="D21" i="4"/>
  <c r="Z20" i="4"/>
  <c r="N20" i="4"/>
  <c r="M20" i="4"/>
  <c r="O20" i="4" s="1"/>
  <c r="K20" i="4"/>
  <c r="F20" i="4"/>
  <c r="E20" i="4"/>
  <c r="D20" i="4"/>
  <c r="Z19" i="4"/>
  <c r="N19" i="4"/>
  <c r="M19" i="4"/>
  <c r="K19" i="4"/>
  <c r="F19" i="4"/>
  <c r="E19" i="4"/>
  <c r="D19" i="4"/>
  <c r="Z18" i="4"/>
  <c r="N18" i="4"/>
  <c r="P18" i="4" s="1"/>
  <c r="M18" i="4"/>
  <c r="K18" i="4"/>
  <c r="F18" i="4"/>
  <c r="E18" i="4"/>
  <c r="D18" i="4"/>
  <c r="Z16" i="4"/>
  <c r="N16" i="4"/>
  <c r="M16" i="4"/>
  <c r="K16" i="4"/>
  <c r="F16" i="4"/>
  <c r="E16" i="4"/>
  <c r="D16" i="4"/>
  <c r="G16" i="4" s="1"/>
  <c r="Z15" i="4"/>
  <c r="N15" i="4"/>
  <c r="P15" i="4" s="1"/>
  <c r="M15" i="4"/>
  <c r="O15" i="4" s="1"/>
  <c r="K15" i="4"/>
  <c r="F15" i="4"/>
  <c r="E15" i="4"/>
  <c r="G15" i="4" s="1"/>
  <c r="D15" i="4"/>
  <c r="Z14" i="4"/>
  <c r="N14" i="4"/>
  <c r="M14" i="4"/>
  <c r="K14" i="4"/>
  <c r="F14" i="4"/>
  <c r="E14" i="4"/>
  <c r="D14" i="4"/>
  <c r="G14" i="4" s="1"/>
  <c r="Z13" i="4"/>
  <c r="N13" i="4"/>
  <c r="P13" i="4" s="1"/>
  <c r="M13" i="4"/>
  <c r="O13" i="4" s="1"/>
  <c r="K13" i="4"/>
  <c r="F13" i="4"/>
  <c r="E13" i="4"/>
  <c r="D13" i="4"/>
  <c r="Z11" i="4"/>
  <c r="N11" i="4"/>
  <c r="M11" i="4"/>
  <c r="K11" i="4"/>
  <c r="F11" i="4"/>
  <c r="E11" i="4"/>
  <c r="D11" i="4"/>
  <c r="G11" i="4" s="1"/>
  <c r="Z10" i="4"/>
  <c r="N10" i="4"/>
  <c r="M10" i="4"/>
  <c r="O10" i="4" s="1"/>
  <c r="K10" i="4"/>
  <c r="F10" i="4"/>
  <c r="E10" i="4"/>
  <c r="D10" i="4"/>
  <c r="Z9" i="4"/>
  <c r="N9" i="4"/>
  <c r="M9" i="4"/>
  <c r="K9" i="4"/>
  <c r="F9" i="4"/>
  <c r="E9" i="4"/>
  <c r="D9" i="4"/>
  <c r="G9" i="4" s="1"/>
  <c r="Z8" i="4"/>
  <c r="N8" i="4"/>
  <c r="P8" i="4" s="1"/>
  <c r="M8" i="4"/>
  <c r="O8" i="4" s="1"/>
  <c r="K8" i="4"/>
  <c r="F8" i="4"/>
  <c r="E8" i="4"/>
  <c r="D8" i="4"/>
  <c r="Z6" i="4"/>
  <c r="N6" i="4"/>
  <c r="M6" i="4"/>
  <c r="K6" i="4"/>
  <c r="F6" i="4"/>
  <c r="E6" i="4"/>
  <c r="D6" i="4"/>
  <c r="G6" i="4" s="1"/>
  <c r="Z5" i="4"/>
  <c r="N5" i="4"/>
  <c r="P5" i="4" s="1"/>
  <c r="M5" i="4"/>
  <c r="O5" i="4" s="1"/>
  <c r="K5" i="4"/>
  <c r="F5" i="4"/>
  <c r="E5" i="4"/>
  <c r="D5" i="4"/>
  <c r="N3" i="4"/>
  <c r="M3" i="4"/>
  <c r="J16" i="4" l="1"/>
  <c r="O6" i="4"/>
  <c r="O14" i="4"/>
  <c r="O16" i="4"/>
  <c r="P21" i="4"/>
  <c r="P6" i="4"/>
  <c r="P9" i="4"/>
  <c r="P11" i="4"/>
  <c r="P14" i="4"/>
  <c r="P16" i="4"/>
  <c r="P19" i="4"/>
  <c r="G19" i="4"/>
  <c r="J19" i="4" s="1"/>
  <c r="O21" i="4"/>
  <c r="O11" i="4"/>
  <c r="O19" i="4"/>
  <c r="I8" i="4"/>
  <c r="I13" i="4"/>
  <c r="I15" i="4"/>
  <c r="I20" i="4"/>
  <c r="J20" i="4"/>
  <c r="J8" i="4"/>
  <c r="J13" i="4"/>
  <c r="G5" i="4"/>
  <c r="I5" i="4" s="1"/>
  <c r="G10" i="4"/>
  <c r="I10" i="4" s="1"/>
  <c r="O18" i="4"/>
  <c r="G8" i="4"/>
  <c r="G13" i="4"/>
  <c r="G20" i="4"/>
  <c r="P10" i="4"/>
  <c r="P20" i="4"/>
  <c r="J15" i="4"/>
  <c r="G18" i="4"/>
  <c r="J18" i="4" s="1"/>
  <c r="J14" i="4"/>
  <c r="I6" i="4"/>
  <c r="I9" i="4"/>
  <c r="I11" i="4"/>
  <c r="I14" i="4"/>
  <c r="I16" i="4"/>
  <c r="I19" i="4"/>
  <c r="J11" i="4"/>
  <c r="J9" i="4"/>
  <c r="J6" i="4"/>
  <c r="G21" i="4"/>
  <c r="I21" i="4" s="1"/>
  <c r="N3" i="1"/>
  <c r="M3" i="1"/>
  <c r="J10" i="4" l="1"/>
  <c r="J5" i="4"/>
  <c r="I18" i="4"/>
  <c r="J21" i="4"/>
</calcChain>
</file>

<file path=xl/sharedStrings.xml><?xml version="1.0" encoding="utf-8"?>
<sst xmlns="http://schemas.openxmlformats.org/spreadsheetml/2006/main" count="159" uniqueCount="48">
  <si>
    <t>Question 1</t>
  </si>
  <si>
    <t>Sexe</t>
  </si>
  <si>
    <t>H</t>
  </si>
  <si>
    <t>F</t>
  </si>
  <si>
    <t>Question 2</t>
  </si>
  <si>
    <t>Age</t>
  </si>
  <si>
    <t>Moins 10 ans</t>
  </si>
  <si>
    <t>10 à moins 15 ans</t>
  </si>
  <si>
    <t>15 à moins 20 ans</t>
  </si>
  <si>
    <t>20 ans et plus</t>
  </si>
  <si>
    <t>Question 3</t>
  </si>
  <si>
    <t>Motivations</t>
  </si>
  <si>
    <t>Rester de forme</t>
  </si>
  <si>
    <t>Se rencontrer</t>
  </si>
  <si>
    <t>Question opinion</t>
  </si>
  <si>
    <t>Question signalétique</t>
  </si>
  <si>
    <t>Se détendre</t>
  </si>
  <si>
    <t>Autres motivations</t>
  </si>
  <si>
    <t>Question 4</t>
  </si>
  <si>
    <t>Temps à consacrer</t>
  </si>
  <si>
    <t>Freins à la pratique</t>
  </si>
  <si>
    <t>Moyens financiers</t>
  </si>
  <si>
    <t>Niveau de pratique</t>
  </si>
  <si>
    <t>Autres freins</t>
  </si>
  <si>
    <t>Sujet 1</t>
  </si>
  <si>
    <t>Sujet 2</t>
  </si>
  <si>
    <t>Sujet 3</t>
  </si>
  <si>
    <t>Sujet 4</t>
  </si>
  <si>
    <t>Unique</t>
  </si>
  <si>
    <t>Multiple</t>
  </si>
  <si>
    <t>Sujet 5</t>
  </si>
  <si>
    <t>Sujet 6</t>
  </si>
  <si>
    <t>Sujet 7</t>
  </si>
  <si>
    <t>Tri à Plat</t>
  </si>
  <si>
    <t>Oui</t>
  </si>
  <si>
    <t>Non</t>
  </si>
  <si>
    <t>Non réponse</t>
  </si>
  <si>
    <t>Zone de saisie</t>
  </si>
  <si>
    <t>aucune saisie</t>
  </si>
  <si>
    <t>Pourcentage (sans les non réponses)</t>
  </si>
  <si>
    <t>Codage</t>
  </si>
  <si>
    <t>Total</t>
  </si>
  <si>
    <t>Tri croisé</t>
  </si>
  <si>
    <t>% H</t>
  </si>
  <si>
    <t>% F</t>
  </si>
  <si>
    <t>,</t>
  </si>
  <si>
    <t>CORRECTION</t>
  </si>
  <si>
    <t>TABLEAU DE DEPART A RENSEIGNER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</si>
</sst>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sz val="11"/>
      <color theme="5"/>
      <name val="Calibri"/>
      <family val="2"/>
      <scheme val="minor"/>
    </font>
    <font>
      <b/>
      <sz val="11"/>
      <color rgb="FFC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3" fillId="0" borderId="0" xfId="0" applyFont="1"/>
    <xf numFmtId="0" fontId="5" fillId="0" borderId="0" xfId="0" applyFont="1"/>
    <xf numFmtId="0" fontId="5" fillId="0" borderId="0" xfId="0" applyFont="1" applyAlignment="1">
      <alignment horizontal="center" vertical="center" wrapText="1"/>
    </xf>
    <xf numFmtId="164" fontId="4" fillId="0" borderId="0" xfId="0" applyNumberFormat="1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7" fillId="0" borderId="0" xfId="0" applyFont="1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textRotation="90"/>
    </xf>
    <xf numFmtId="0" fontId="2" fillId="0" borderId="1" xfId="0" applyFont="1" applyBorder="1"/>
    <xf numFmtId="0" fontId="9" fillId="0" borderId="0" xfId="0" applyFont="1"/>
    <xf numFmtId="0" fontId="10" fillId="2" borderId="1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164" fontId="11" fillId="2" borderId="2" xfId="0" applyNumberFormat="1" applyFont="1" applyFill="1" applyBorder="1" applyAlignment="1">
      <alignment horizontal="center" vertical="center"/>
    </xf>
    <xf numFmtId="164" fontId="12" fillId="2" borderId="4" xfId="0" applyNumberFormat="1" applyFont="1" applyFill="1" applyBorder="1" applyAlignment="1">
      <alignment horizontal="center" vertical="center"/>
    </xf>
    <xf numFmtId="164" fontId="12" fillId="2" borderId="1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9" fontId="6" fillId="3" borderId="1" xfId="1" applyFont="1" applyFill="1" applyBorder="1" applyAlignment="1">
      <alignment horizontal="center" vertical="center"/>
    </xf>
    <xf numFmtId="9" fontId="4" fillId="3" borderId="1" xfId="1" applyFont="1" applyFill="1" applyBorder="1" applyAlignment="1">
      <alignment horizontal="center" vertical="center"/>
    </xf>
    <xf numFmtId="164" fontId="4" fillId="3" borderId="1" xfId="0" applyNumberFormat="1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164" fontId="6" fillId="4" borderId="2" xfId="0" applyNumberFormat="1" applyFont="1" applyFill="1" applyBorder="1" applyAlignment="1">
      <alignment horizontal="center" vertical="center"/>
    </xf>
    <xf numFmtId="9" fontId="4" fillId="4" borderId="1" xfId="1" applyFont="1" applyFill="1" applyBorder="1" applyAlignment="1">
      <alignment horizontal="center" vertical="center"/>
    </xf>
    <xf numFmtId="0" fontId="5" fillId="5" borderId="1" xfId="0" applyFont="1" applyFill="1" applyBorder="1" applyAlignment="1">
      <alignment textRotation="90"/>
    </xf>
    <xf numFmtId="0" fontId="5" fillId="5" borderId="3" xfId="0" applyFont="1" applyFill="1" applyBorder="1" applyAlignment="1">
      <alignment textRotation="90"/>
    </xf>
    <xf numFmtId="0" fontId="5" fillId="2" borderId="7" xfId="0" applyFont="1" applyFill="1" applyBorder="1" applyAlignment="1">
      <alignment horizontal="center" vertical="center"/>
    </xf>
    <xf numFmtId="0" fontId="7" fillId="4" borderId="2" xfId="0" applyFont="1" applyFill="1" applyBorder="1"/>
    <xf numFmtId="0" fontId="13" fillId="5" borderId="1" xfId="0" applyFont="1" applyFill="1" applyBorder="1"/>
    <xf numFmtId="0" fontId="13" fillId="5" borderId="3" xfId="0" applyFont="1" applyFill="1" applyBorder="1"/>
    <xf numFmtId="0" fontId="13" fillId="0" borderId="0" xfId="0" applyFont="1"/>
    <xf numFmtId="0" fontId="8" fillId="2" borderId="1" xfId="0" applyFont="1" applyFill="1" applyBorder="1" applyAlignment="1">
      <alignment horizontal="center" vertical="center" textRotation="90" wrapText="1"/>
    </xf>
    <xf numFmtId="164" fontId="0" fillId="0" borderId="0" xfId="0" applyNumberFormat="1"/>
    <xf numFmtId="0" fontId="14" fillId="0" borderId="0" xfId="0" applyFont="1"/>
    <xf numFmtId="0" fontId="5" fillId="5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 wrapText="1"/>
    </xf>
  </cellXfs>
  <cellStyles count="2">
    <cellStyle name="Normal" xfId="0" builtinId="0"/>
    <cellStyle name="Pourcentag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1527777777777779"/>
          <c:y val="0.24269794222094321"/>
          <c:w val="0.55555555555555569"/>
          <c:h val="0.52846550097629963"/>
        </c:manualLayout>
      </c:layout>
      <c:pie3DChart>
        <c:varyColors val="1"/>
        <c:ser>
          <c:idx val="0"/>
          <c:order val="0"/>
          <c:dPt>
            <c:idx val="0"/>
            <c:bubble3D val="0"/>
            <c:explosion val="21"/>
            <c:extLst>
              <c:ext xmlns:c16="http://schemas.microsoft.com/office/drawing/2014/chart" uri="{C3380CC4-5D6E-409C-BE32-E72D297353CC}">
                <c16:uniqueId val="{00000001-1205-4E0A-9A68-24714AFD6C3F}"/>
              </c:ext>
            </c:extLst>
          </c:dPt>
          <c:dLbls>
            <c:dLbl>
              <c:idx val="0"/>
              <c:layout>
                <c:manualLayout>
                  <c:x val="2.222222222222224E-2"/>
                  <c:y val="0.1946222190368119"/>
                </c:manualLayout>
              </c:layout>
              <c:tx>
                <c:rich>
                  <a:bodyPr/>
                  <a:lstStyle/>
                  <a:p>
                    <a:r>
                      <a:rPr lang="en-US" sz="1400"/>
                      <a:t>4</a:t>
                    </a:r>
                    <a:r>
                      <a:rPr lang="en-US"/>
                      <a:t> hommes; 67%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1205-4E0A-9A68-24714AFD6C3F}"/>
                </c:ext>
              </c:extLst>
            </c:dLbl>
            <c:dLbl>
              <c:idx val="1"/>
              <c:layout>
                <c:manualLayout>
                  <c:x val="-4.8684383202099717E-2"/>
                  <c:y val="-0.14430793668002728"/>
                </c:manualLayout>
              </c:layout>
              <c:tx>
                <c:rich>
                  <a:bodyPr/>
                  <a:lstStyle/>
                  <a:p>
                    <a:r>
                      <a:rPr lang="en-US" sz="1400"/>
                      <a:t>2</a:t>
                    </a:r>
                    <a:r>
                      <a:rPr lang="en-US"/>
                      <a:t> femmes; 33%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1205-4E0A-9A68-24714AFD6C3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/>
                </a:pPr>
                <a:endParaRPr lang="fr-FR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'EN CAS DE DIFFICULTE'!$C$5:$C$6</c:f>
              <c:strCache>
                <c:ptCount val="2"/>
                <c:pt idx="0">
                  <c:v>H</c:v>
                </c:pt>
                <c:pt idx="1">
                  <c:v>F</c:v>
                </c:pt>
              </c:strCache>
            </c:strRef>
          </c:cat>
          <c:val>
            <c:numRef>
              <c:f>'EN CAS DE DIFFICULTE'!$D$5:$D$6</c:f>
              <c:numCache>
                <c:formatCode>#</c:formatCode>
                <c:ptCount val="2"/>
                <c:pt idx="0">
                  <c:v>4</c:v>
                </c:pt>
                <c:pt idx="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205-4E0A-9A68-24714AFD6C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136072</xdr:colOff>
      <xdr:row>22</xdr:row>
      <xdr:rowOff>54429</xdr:rowOff>
    </xdr:from>
    <xdr:to>
      <xdr:col>20</xdr:col>
      <xdr:colOff>13608</xdr:colOff>
      <xdr:row>36</xdr:row>
      <xdr:rowOff>136072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43"/>
  <sheetViews>
    <sheetView zoomScale="120" zoomScaleNormal="120" workbookViewId="0">
      <selection activeCell="AB13" sqref="AB13"/>
    </sheetView>
  </sheetViews>
  <sheetFormatPr baseColWidth="10" defaultRowHeight="14.5" x14ac:dyDescent="0.35"/>
  <cols>
    <col min="1" max="1" width="2.7265625" customWidth="1"/>
    <col min="2" max="2" width="18" customWidth="1"/>
    <col min="3" max="3" width="18.1796875" bestFit="1" customWidth="1"/>
    <col min="4" max="4" width="4.1796875" bestFit="1" customWidth="1"/>
    <col min="5" max="5" width="7.453125" customWidth="1"/>
    <col min="6" max="6" width="8.26953125" bestFit="1" customWidth="1"/>
    <col min="7" max="7" width="5.26953125" customWidth="1"/>
    <col min="8" max="8" width="2.1796875" customWidth="1"/>
    <col min="9" max="9" width="5" customWidth="1"/>
    <col min="10" max="10" width="7.453125" bestFit="1" customWidth="1"/>
    <col min="11" max="11" width="7.7265625" customWidth="1"/>
    <col min="12" max="12" width="2" customWidth="1"/>
    <col min="13" max="13" width="4.1796875" bestFit="1" customWidth="1"/>
    <col min="14" max="14" width="3.7265625" customWidth="1"/>
    <col min="15" max="15" width="6.453125" customWidth="1"/>
    <col min="16" max="16" width="5" bestFit="1" customWidth="1"/>
    <col min="17" max="17" width="1.81640625" customWidth="1"/>
    <col min="18" max="20" width="3.7265625" bestFit="1" customWidth="1"/>
    <col min="21" max="21" width="3.7265625" customWidth="1"/>
    <col min="22" max="24" width="3.7265625" bestFit="1" customWidth="1"/>
    <col min="25" max="25" width="2" customWidth="1"/>
    <col min="26" max="26" width="5.26953125" style="1" customWidth="1"/>
  </cols>
  <sheetData>
    <row r="1" spans="1:27" x14ac:dyDescent="0.35">
      <c r="A1" s="37" t="s">
        <v>47</v>
      </c>
    </row>
    <row r="2" spans="1:27" s="3" customFormat="1" ht="33" customHeight="1" x14ac:dyDescent="0.35">
      <c r="A2" s="1" t="s">
        <v>15</v>
      </c>
      <c r="B2"/>
      <c r="D2" s="40" t="s">
        <v>33</v>
      </c>
      <c r="E2" s="41"/>
      <c r="F2" s="41"/>
      <c r="G2" s="42"/>
      <c r="H2" s="4"/>
      <c r="I2" s="39" t="s">
        <v>39</v>
      </c>
      <c r="J2" s="39"/>
      <c r="K2" s="39"/>
      <c r="L2" s="4"/>
      <c r="M2" s="43" t="s">
        <v>42</v>
      </c>
      <c r="N2" s="44"/>
      <c r="O2" s="44"/>
      <c r="P2" s="45"/>
      <c r="Q2" s="4"/>
      <c r="R2" s="38" t="s">
        <v>37</v>
      </c>
      <c r="S2" s="38"/>
      <c r="T2" s="38"/>
      <c r="U2" s="38"/>
      <c r="V2" s="38"/>
      <c r="W2" s="38"/>
      <c r="X2" s="38"/>
      <c r="Y2" s="8"/>
      <c r="Z2" s="7"/>
    </row>
    <row r="3" spans="1:27" ht="34.5" customHeight="1" x14ac:dyDescent="0.35">
      <c r="A3" s="1" t="s">
        <v>15</v>
      </c>
      <c r="D3" s="12" t="s">
        <v>34</v>
      </c>
      <c r="E3" s="13" t="s">
        <v>35</v>
      </c>
      <c r="F3" s="14" t="s">
        <v>36</v>
      </c>
      <c r="G3" s="35" t="s">
        <v>41</v>
      </c>
      <c r="H3" s="4"/>
      <c r="I3" s="18" t="s">
        <v>34</v>
      </c>
      <c r="J3" s="19" t="s">
        <v>35</v>
      </c>
      <c r="K3" s="19" t="s">
        <v>36</v>
      </c>
      <c r="L3" s="4"/>
      <c r="M3" s="23" t="str">
        <f>C5</f>
        <v>H</v>
      </c>
      <c r="N3" s="24" t="str">
        <f>C6</f>
        <v>F</v>
      </c>
      <c r="O3" s="25" t="s">
        <v>43</v>
      </c>
      <c r="P3" s="25" t="s">
        <v>44</v>
      </c>
      <c r="Q3" s="4"/>
      <c r="R3" s="3"/>
      <c r="S3" s="3"/>
      <c r="T3" s="3"/>
      <c r="U3" s="3"/>
      <c r="V3" s="3"/>
      <c r="W3" s="3"/>
      <c r="X3" s="3"/>
      <c r="Y3" s="3"/>
      <c r="AA3" s="36">
        <v>0</v>
      </c>
    </row>
    <row r="4" spans="1:27" ht="33" x14ac:dyDescent="0.35">
      <c r="C4" s="30" t="s">
        <v>40</v>
      </c>
      <c r="D4" s="12">
        <v>1</v>
      </c>
      <c r="E4" s="13" t="s">
        <v>38</v>
      </c>
      <c r="F4" s="14">
        <v>0</v>
      </c>
      <c r="G4" s="14"/>
      <c r="H4" s="4"/>
      <c r="I4" s="18">
        <v>1</v>
      </c>
      <c r="J4" s="19" t="s">
        <v>38</v>
      </c>
      <c r="K4" s="19">
        <v>0</v>
      </c>
      <c r="L4" s="4"/>
      <c r="M4" s="23">
        <v>1</v>
      </c>
      <c r="N4" s="24">
        <v>1</v>
      </c>
      <c r="O4" s="25">
        <v>0</v>
      </c>
      <c r="P4" s="25"/>
      <c r="Q4" s="4"/>
      <c r="R4" s="28" t="s">
        <v>24</v>
      </c>
      <c r="S4" s="28" t="s">
        <v>25</v>
      </c>
      <c r="T4" s="28" t="s">
        <v>26</v>
      </c>
      <c r="U4" s="28" t="s">
        <v>27</v>
      </c>
      <c r="V4" s="28" t="s">
        <v>30</v>
      </c>
      <c r="W4" s="29" t="s">
        <v>31</v>
      </c>
      <c r="X4" s="28" t="s">
        <v>32</v>
      </c>
      <c r="Y4" s="9"/>
      <c r="Z4" s="6" t="s">
        <v>41</v>
      </c>
    </row>
    <row r="5" spans="1:27" x14ac:dyDescent="0.35">
      <c r="B5" t="s">
        <v>0</v>
      </c>
      <c r="C5" s="31" t="s">
        <v>2</v>
      </c>
      <c r="D5" s="15"/>
      <c r="E5" s="16"/>
      <c r="F5" s="17"/>
      <c r="G5" s="17"/>
      <c r="H5" s="5"/>
      <c r="I5" s="20"/>
      <c r="J5" s="21"/>
      <c r="K5" s="22"/>
      <c r="M5" s="26"/>
      <c r="N5" s="26"/>
      <c r="O5" s="27"/>
      <c r="P5" s="27"/>
      <c r="R5" s="32">
        <v>1</v>
      </c>
      <c r="S5" s="32"/>
      <c r="T5" s="32"/>
      <c r="U5" s="32">
        <v>1</v>
      </c>
      <c r="V5" s="32">
        <v>1</v>
      </c>
      <c r="W5" s="33">
        <v>1</v>
      </c>
      <c r="X5" s="32">
        <v>0</v>
      </c>
      <c r="Z5" s="10"/>
    </row>
    <row r="6" spans="1:27" x14ac:dyDescent="0.35">
      <c r="B6" s="1" t="s">
        <v>1</v>
      </c>
      <c r="C6" s="31" t="s">
        <v>3</v>
      </c>
      <c r="D6" s="15"/>
      <c r="E6" s="16"/>
      <c r="F6" s="17"/>
      <c r="G6" s="17"/>
      <c r="H6" s="5"/>
      <c r="I6" s="20"/>
      <c r="J6" s="21"/>
      <c r="K6" s="22"/>
      <c r="M6" s="26"/>
      <c r="N6" s="26"/>
      <c r="O6" s="27"/>
      <c r="P6" s="27"/>
      <c r="R6" s="32"/>
      <c r="S6" s="32">
        <v>1</v>
      </c>
      <c r="T6" s="32">
        <v>1</v>
      </c>
      <c r="U6" s="32"/>
      <c r="V6" s="32"/>
      <c r="W6" s="33"/>
      <c r="X6" s="32">
        <v>0</v>
      </c>
      <c r="Z6" s="10"/>
    </row>
    <row r="7" spans="1:27" x14ac:dyDescent="0.35">
      <c r="C7" s="7"/>
      <c r="D7" s="11"/>
      <c r="E7" s="11"/>
      <c r="F7" s="11"/>
      <c r="G7" s="11"/>
      <c r="R7" s="34"/>
      <c r="S7" s="34"/>
      <c r="T7" s="34"/>
      <c r="U7" s="34"/>
      <c r="V7" s="34"/>
      <c r="W7" s="34"/>
      <c r="X7" s="34"/>
    </row>
    <row r="8" spans="1:27" x14ac:dyDescent="0.35">
      <c r="B8" t="s">
        <v>4</v>
      </c>
      <c r="C8" s="31" t="s">
        <v>6</v>
      </c>
      <c r="D8" s="15"/>
      <c r="E8" s="16"/>
      <c r="F8" s="17"/>
      <c r="G8" s="17"/>
      <c r="H8" s="5"/>
      <c r="I8" s="20"/>
      <c r="J8" s="21"/>
      <c r="K8" s="22"/>
      <c r="M8" s="26"/>
      <c r="N8" s="26"/>
      <c r="O8" s="27"/>
      <c r="P8" s="27"/>
      <c r="R8" s="32">
        <v>1</v>
      </c>
      <c r="S8" s="32"/>
      <c r="T8" s="32"/>
      <c r="U8" s="32"/>
      <c r="V8" s="32"/>
      <c r="W8" s="33"/>
      <c r="X8" s="32">
        <v>0</v>
      </c>
      <c r="Z8" s="10"/>
    </row>
    <row r="9" spans="1:27" x14ac:dyDescent="0.35">
      <c r="B9" s="1" t="s">
        <v>5</v>
      </c>
      <c r="C9" s="31" t="s">
        <v>7</v>
      </c>
      <c r="D9" s="15"/>
      <c r="E9" s="16"/>
      <c r="F9" s="17"/>
      <c r="G9" s="17"/>
      <c r="I9" s="20"/>
      <c r="J9" s="21"/>
      <c r="K9" s="22"/>
      <c r="M9" s="26"/>
      <c r="N9" s="26"/>
      <c r="O9" s="27"/>
      <c r="P9" s="27"/>
      <c r="R9" s="32"/>
      <c r="S9" s="32">
        <v>1</v>
      </c>
      <c r="T9" s="32"/>
      <c r="U9" s="32"/>
      <c r="V9" s="32">
        <v>1</v>
      </c>
      <c r="W9" s="33">
        <v>1</v>
      </c>
      <c r="X9" s="32">
        <v>0</v>
      </c>
      <c r="Z9" s="10"/>
    </row>
    <row r="10" spans="1:27" x14ac:dyDescent="0.35">
      <c r="C10" s="31" t="s">
        <v>8</v>
      </c>
      <c r="D10" s="15"/>
      <c r="E10" s="16"/>
      <c r="F10" s="17"/>
      <c r="G10" s="17"/>
      <c r="I10" s="20"/>
      <c r="J10" s="21"/>
      <c r="K10" s="22"/>
      <c r="M10" s="26"/>
      <c r="N10" s="26"/>
      <c r="O10" s="27"/>
      <c r="P10" s="27"/>
      <c r="R10" s="32"/>
      <c r="S10" s="32"/>
      <c r="T10" s="32"/>
      <c r="U10" s="32">
        <v>1</v>
      </c>
      <c r="V10" s="32"/>
      <c r="W10" s="33"/>
      <c r="X10" s="32">
        <v>0</v>
      </c>
      <c r="Z10" s="10"/>
    </row>
    <row r="11" spans="1:27" x14ac:dyDescent="0.35">
      <c r="C11" s="31" t="s">
        <v>9</v>
      </c>
      <c r="D11" s="15"/>
      <c r="E11" s="16"/>
      <c r="F11" s="17"/>
      <c r="G11" s="17"/>
      <c r="I11" s="20"/>
      <c r="J11" s="21"/>
      <c r="K11" s="22"/>
      <c r="M11" s="26"/>
      <c r="N11" s="26"/>
      <c r="O11" s="27"/>
      <c r="P11" s="27"/>
      <c r="R11" s="32"/>
      <c r="S11" s="32"/>
      <c r="T11" s="32">
        <v>1</v>
      </c>
      <c r="U11" s="32"/>
      <c r="V11" s="32"/>
      <c r="W11" s="33"/>
      <c r="X11" s="32">
        <v>0</v>
      </c>
      <c r="Z11" s="10"/>
    </row>
    <row r="12" spans="1:27" x14ac:dyDescent="0.35">
      <c r="A12" s="1" t="s">
        <v>14</v>
      </c>
      <c r="C12" s="7"/>
      <c r="D12" s="11"/>
      <c r="E12" s="11"/>
      <c r="F12" s="11"/>
      <c r="G12" s="11"/>
      <c r="R12" s="34"/>
      <c r="S12" s="34"/>
      <c r="T12" s="34"/>
      <c r="U12" s="34"/>
      <c r="V12" s="34"/>
      <c r="W12" s="34"/>
      <c r="X12" s="34"/>
    </row>
    <row r="13" spans="1:27" x14ac:dyDescent="0.35">
      <c r="B13" t="s">
        <v>10</v>
      </c>
      <c r="C13" s="31" t="s">
        <v>12</v>
      </c>
      <c r="D13" s="15"/>
      <c r="E13" s="16"/>
      <c r="F13" s="17"/>
      <c r="G13" s="17"/>
      <c r="H13" s="5"/>
      <c r="I13" s="20"/>
      <c r="J13" s="21"/>
      <c r="K13" s="22"/>
      <c r="M13" s="26"/>
      <c r="N13" s="26"/>
      <c r="O13" s="27"/>
      <c r="P13" s="27"/>
      <c r="R13" s="32">
        <v>1</v>
      </c>
      <c r="S13" s="32"/>
      <c r="T13" s="32">
        <v>1</v>
      </c>
      <c r="U13" s="32"/>
      <c r="V13" s="32">
        <v>1</v>
      </c>
      <c r="W13" s="32"/>
      <c r="X13" s="32">
        <v>0</v>
      </c>
      <c r="Z13" s="10"/>
    </row>
    <row r="14" spans="1:27" x14ac:dyDescent="0.35">
      <c r="B14" s="1" t="s">
        <v>11</v>
      </c>
      <c r="C14" s="31" t="s">
        <v>13</v>
      </c>
      <c r="D14" s="15"/>
      <c r="E14" s="16"/>
      <c r="F14" s="17"/>
      <c r="G14" s="17"/>
      <c r="I14" s="20"/>
      <c r="J14" s="21"/>
      <c r="K14" s="22"/>
      <c r="M14" s="26"/>
      <c r="N14" s="26"/>
      <c r="O14" s="27"/>
      <c r="P14" s="27"/>
      <c r="R14" s="32"/>
      <c r="S14" s="32">
        <v>1</v>
      </c>
      <c r="T14" s="32"/>
      <c r="U14" s="32"/>
      <c r="V14" s="32"/>
      <c r="W14" s="32"/>
      <c r="X14" s="32">
        <v>0</v>
      </c>
      <c r="Z14" s="10"/>
    </row>
    <row r="15" spans="1:27" x14ac:dyDescent="0.35">
      <c r="B15" s="2" t="s">
        <v>29</v>
      </c>
      <c r="C15" s="31" t="s">
        <v>16</v>
      </c>
      <c r="D15" s="15"/>
      <c r="E15" s="16"/>
      <c r="F15" s="17"/>
      <c r="G15" s="17"/>
      <c r="I15" s="20"/>
      <c r="J15" s="21"/>
      <c r="K15" s="22"/>
      <c r="M15" s="26"/>
      <c r="N15" s="26"/>
      <c r="O15" s="27"/>
      <c r="P15" s="27"/>
      <c r="R15" s="32">
        <v>1</v>
      </c>
      <c r="S15" s="32">
        <v>1</v>
      </c>
      <c r="T15" s="32">
        <v>1</v>
      </c>
      <c r="U15" s="32"/>
      <c r="V15" s="32">
        <v>1</v>
      </c>
      <c r="W15" s="32">
        <v>1</v>
      </c>
      <c r="X15" s="32">
        <v>0</v>
      </c>
      <c r="Z15" s="10"/>
    </row>
    <row r="16" spans="1:27" x14ac:dyDescent="0.35">
      <c r="C16" s="31" t="s">
        <v>17</v>
      </c>
      <c r="D16" s="15"/>
      <c r="E16" s="16"/>
      <c r="F16" s="17"/>
      <c r="G16" s="17"/>
      <c r="I16" s="20"/>
      <c r="J16" s="21"/>
      <c r="K16" s="22"/>
      <c r="M16" s="26"/>
      <c r="N16" s="26"/>
      <c r="O16" s="27"/>
      <c r="P16" s="27"/>
      <c r="R16" s="32">
        <v>1</v>
      </c>
      <c r="S16" s="32">
        <v>1</v>
      </c>
      <c r="T16" s="32">
        <v>1</v>
      </c>
      <c r="U16" s="32">
        <v>1</v>
      </c>
      <c r="V16" s="32">
        <v>1</v>
      </c>
      <c r="W16" s="32">
        <v>1</v>
      </c>
      <c r="X16" s="32">
        <v>0</v>
      </c>
      <c r="Z16" s="10"/>
    </row>
    <row r="17" spans="1:27" x14ac:dyDescent="0.35">
      <c r="B17" t="s">
        <v>18</v>
      </c>
      <c r="C17" s="7"/>
      <c r="D17" s="11"/>
      <c r="E17" s="11"/>
      <c r="F17" s="11"/>
      <c r="G17" s="11"/>
      <c r="R17" s="34"/>
      <c r="S17" s="34"/>
      <c r="T17" s="34"/>
      <c r="U17" s="34"/>
      <c r="V17" s="34"/>
      <c r="W17" s="34"/>
      <c r="X17" s="34"/>
    </row>
    <row r="18" spans="1:27" x14ac:dyDescent="0.35">
      <c r="B18" t="s">
        <v>20</v>
      </c>
      <c r="C18" s="31" t="s">
        <v>21</v>
      </c>
      <c r="D18" s="15"/>
      <c r="E18" s="16"/>
      <c r="F18" s="17"/>
      <c r="G18" s="17"/>
      <c r="H18" s="5"/>
      <c r="I18" s="20"/>
      <c r="J18" s="21"/>
      <c r="K18" s="22"/>
      <c r="M18" s="26"/>
      <c r="N18" s="26"/>
      <c r="O18" s="27"/>
      <c r="P18" s="27"/>
      <c r="R18" s="32">
        <v>1</v>
      </c>
      <c r="S18" s="32"/>
      <c r="T18" s="32"/>
      <c r="U18" s="32"/>
      <c r="V18" s="32"/>
      <c r="W18" s="32"/>
      <c r="X18" s="32"/>
      <c r="Z18" s="10"/>
    </row>
    <row r="19" spans="1:27" x14ac:dyDescent="0.35">
      <c r="B19" s="2" t="s">
        <v>28</v>
      </c>
      <c r="C19" s="31" t="s">
        <v>19</v>
      </c>
      <c r="D19" s="15"/>
      <c r="E19" s="16"/>
      <c r="F19" s="17"/>
      <c r="G19" s="17"/>
      <c r="I19" s="20"/>
      <c r="J19" s="21"/>
      <c r="K19" s="22"/>
      <c r="M19" s="26"/>
      <c r="N19" s="26"/>
      <c r="O19" s="27"/>
      <c r="P19" s="27"/>
      <c r="R19" s="32"/>
      <c r="S19" s="32">
        <v>1</v>
      </c>
      <c r="T19" s="32"/>
      <c r="U19" s="32"/>
      <c r="V19" s="32">
        <v>1</v>
      </c>
      <c r="W19" s="32"/>
      <c r="X19" s="32"/>
      <c r="Z19" s="10"/>
    </row>
    <row r="20" spans="1:27" x14ac:dyDescent="0.35">
      <c r="C20" s="31" t="s">
        <v>22</v>
      </c>
      <c r="D20" s="15"/>
      <c r="E20" s="16"/>
      <c r="F20" s="17"/>
      <c r="G20" s="17"/>
      <c r="I20" s="20"/>
      <c r="J20" s="21"/>
      <c r="K20" s="22"/>
      <c r="M20" s="26"/>
      <c r="N20" s="26"/>
      <c r="O20" s="27"/>
      <c r="P20" s="27"/>
      <c r="R20" s="32"/>
      <c r="S20" s="32"/>
      <c r="T20" s="32">
        <v>1</v>
      </c>
      <c r="U20" s="32"/>
      <c r="V20" s="32"/>
      <c r="W20" s="32">
        <v>1</v>
      </c>
      <c r="X20" s="32">
        <v>1</v>
      </c>
      <c r="Z20" s="10"/>
    </row>
    <row r="21" spans="1:27" x14ac:dyDescent="0.35">
      <c r="C21" s="31" t="s">
        <v>23</v>
      </c>
      <c r="D21" s="15"/>
      <c r="E21" s="16"/>
      <c r="F21" s="17"/>
      <c r="G21" s="17"/>
      <c r="I21" s="20"/>
      <c r="J21" s="21"/>
      <c r="K21" s="22"/>
      <c r="M21" s="26"/>
      <c r="N21" s="26"/>
      <c r="O21" s="27"/>
      <c r="P21" s="27"/>
      <c r="R21" s="32"/>
      <c r="S21" s="32"/>
      <c r="T21" s="32"/>
      <c r="U21" s="32">
        <v>1</v>
      </c>
      <c r="V21" s="32"/>
      <c r="W21" s="32"/>
      <c r="X21" s="32"/>
      <c r="Z21" s="10"/>
    </row>
    <row r="23" spans="1:27" x14ac:dyDescent="0.35">
      <c r="A23" s="37" t="s">
        <v>46</v>
      </c>
    </row>
    <row r="24" spans="1:27" s="3" customFormat="1" ht="33" customHeight="1" x14ac:dyDescent="0.35">
      <c r="A24" s="1" t="s">
        <v>15</v>
      </c>
      <c r="B24"/>
      <c r="D24" s="40" t="s">
        <v>33</v>
      </c>
      <c r="E24" s="41"/>
      <c r="F24" s="41"/>
      <c r="G24" s="42"/>
      <c r="H24" s="4"/>
      <c r="I24" s="39" t="s">
        <v>39</v>
      </c>
      <c r="J24" s="39"/>
      <c r="K24" s="39"/>
      <c r="L24" s="4"/>
      <c r="M24" s="43" t="s">
        <v>42</v>
      </c>
      <c r="N24" s="44"/>
      <c r="O24" s="44"/>
      <c r="P24" s="45"/>
      <c r="Q24" s="4"/>
      <c r="R24" s="38" t="s">
        <v>37</v>
      </c>
      <c r="S24" s="38"/>
      <c r="T24" s="38"/>
      <c r="U24" s="38"/>
      <c r="V24" s="38"/>
      <c r="W24" s="38"/>
      <c r="X24" s="38"/>
      <c r="Y24" s="8"/>
      <c r="Z24" s="7"/>
    </row>
    <row r="25" spans="1:27" ht="34.5" customHeight="1" x14ac:dyDescent="0.35">
      <c r="A25" s="1" t="s">
        <v>15</v>
      </c>
      <c r="D25" s="12" t="s">
        <v>34</v>
      </c>
      <c r="E25" s="13" t="s">
        <v>35</v>
      </c>
      <c r="F25" s="14" t="s">
        <v>36</v>
      </c>
      <c r="G25" s="35" t="s">
        <v>41</v>
      </c>
      <c r="H25" s="4"/>
      <c r="I25" s="18" t="s">
        <v>34</v>
      </c>
      <c r="J25" s="19" t="s">
        <v>35</v>
      </c>
      <c r="K25" s="19" t="s">
        <v>36</v>
      </c>
      <c r="L25" s="4"/>
      <c r="M25" s="23" t="s">
        <v>2</v>
      </c>
      <c r="N25" s="24" t="s">
        <v>3</v>
      </c>
      <c r="O25" s="25" t="s">
        <v>43</v>
      </c>
      <c r="P25" s="25" t="s">
        <v>44</v>
      </c>
      <c r="Q25" s="4"/>
      <c r="R25" s="3"/>
      <c r="S25" s="3"/>
      <c r="T25" s="3"/>
      <c r="U25" s="3"/>
      <c r="V25" s="3"/>
      <c r="W25" s="3"/>
      <c r="X25" s="3"/>
      <c r="Y25" s="3"/>
      <c r="AA25" s="36" t="s">
        <v>45</v>
      </c>
    </row>
    <row r="26" spans="1:27" ht="33" x14ac:dyDescent="0.35">
      <c r="C26" s="30" t="s">
        <v>40</v>
      </c>
      <c r="D26" s="12">
        <v>1</v>
      </c>
      <c r="E26" s="13" t="s">
        <v>38</v>
      </c>
      <c r="F26" s="14">
        <v>0</v>
      </c>
      <c r="G26" s="14"/>
      <c r="H26" s="4"/>
      <c r="I26" s="18">
        <v>1</v>
      </c>
      <c r="J26" s="19" t="s">
        <v>38</v>
      </c>
      <c r="K26" s="19">
        <v>0</v>
      </c>
      <c r="L26" s="4"/>
      <c r="M26" s="23">
        <v>1</v>
      </c>
      <c r="N26" s="24">
        <v>1</v>
      </c>
      <c r="O26" s="25">
        <v>0</v>
      </c>
      <c r="P26" s="25"/>
      <c r="Q26" s="4"/>
      <c r="R26" s="28" t="s">
        <v>24</v>
      </c>
      <c r="S26" s="28" t="s">
        <v>25</v>
      </c>
      <c r="T26" s="28" t="s">
        <v>26</v>
      </c>
      <c r="U26" s="28" t="s">
        <v>27</v>
      </c>
      <c r="V26" s="28" t="s">
        <v>30</v>
      </c>
      <c r="W26" s="29" t="s">
        <v>31</v>
      </c>
      <c r="X26" s="28" t="s">
        <v>32</v>
      </c>
      <c r="Y26" s="9"/>
      <c r="Z26" s="6" t="s">
        <v>41</v>
      </c>
    </row>
    <row r="27" spans="1:27" x14ac:dyDescent="0.35">
      <c r="B27" t="s">
        <v>0</v>
      </c>
      <c r="C27" s="31" t="s">
        <v>2</v>
      </c>
      <c r="D27" s="15">
        <v>4</v>
      </c>
      <c r="E27" s="16">
        <v>2</v>
      </c>
      <c r="F27" s="17">
        <v>1</v>
      </c>
      <c r="G27" s="17">
        <v>6</v>
      </c>
      <c r="H27" s="5"/>
      <c r="I27" s="20">
        <v>0.66666666666666663</v>
      </c>
      <c r="J27" s="21">
        <v>0.33333333333333331</v>
      </c>
      <c r="K27" s="22">
        <v>1</v>
      </c>
      <c r="M27" s="26">
        <v>4</v>
      </c>
      <c r="N27" s="26">
        <v>0</v>
      </c>
      <c r="O27" s="27">
        <v>1</v>
      </c>
      <c r="P27" s="27">
        <v>0</v>
      </c>
      <c r="R27" s="32">
        <v>1</v>
      </c>
      <c r="S27" s="32"/>
      <c r="T27" s="32"/>
      <c r="U27" s="32">
        <v>1</v>
      </c>
      <c r="V27" s="32">
        <v>1</v>
      </c>
      <c r="W27" s="33">
        <v>1</v>
      </c>
      <c r="X27" s="32">
        <v>0</v>
      </c>
      <c r="Z27" s="10">
        <v>4</v>
      </c>
    </row>
    <row r="28" spans="1:27" x14ac:dyDescent="0.35">
      <c r="B28" s="1" t="s">
        <v>1</v>
      </c>
      <c r="C28" s="31" t="s">
        <v>3</v>
      </c>
      <c r="D28" s="15">
        <v>2</v>
      </c>
      <c r="E28" s="16">
        <v>4</v>
      </c>
      <c r="F28" s="17">
        <v>1</v>
      </c>
      <c r="G28" s="17">
        <v>6</v>
      </c>
      <c r="H28" s="5"/>
      <c r="I28" s="20">
        <v>0.33333333333333331</v>
      </c>
      <c r="J28" s="21">
        <v>0.66666666666666663</v>
      </c>
      <c r="K28" s="22">
        <v>1</v>
      </c>
      <c r="M28" s="26">
        <v>0</v>
      </c>
      <c r="N28" s="26">
        <v>2</v>
      </c>
      <c r="O28" s="27">
        <v>0</v>
      </c>
      <c r="P28" s="27">
        <v>1</v>
      </c>
      <c r="R28" s="32"/>
      <c r="S28" s="32">
        <v>1</v>
      </c>
      <c r="T28" s="32">
        <v>1</v>
      </c>
      <c r="U28" s="32"/>
      <c r="V28" s="32"/>
      <c r="W28" s="33"/>
      <c r="X28" s="32">
        <v>0</v>
      </c>
      <c r="Z28" s="10">
        <v>2</v>
      </c>
    </row>
    <row r="29" spans="1:27" x14ac:dyDescent="0.35">
      <c r="C29" s="7"/>
      <c r="D29" s="11"/>
      <c r="E29" s="11"/>
      <c r="F29" s="11"/>
      <c r="G29" s="11"/>
      <c r="R29" s="34"/>
      <c r="S29" s="34"/>
      <c r="T29" s="34"/>
      <c r="U29" s="34"/>
      <c r="V29" s="34"/>
      <c r="W29" s="34"/>
      <c r="X29" s="34"/>
    </row>
    <row r="30" spans="1:27" x14ac:dyDescent="0.35">
      <c r="B30" t="s">
        <v>4</v>
      </c>
      <c r="C30" s="31" t="s">
        <v>6</v>
      </c>
      <c r="D30" s="15">
        <v>1</v>
      </c>
      <c r="E30" s="16">
        <v>5</v>
      </c>
      <c r="F30" s="17">
        <v>1</v>
      </c>
      <c r="G30" s="17">
        <v>6</v>
      </c>
      <c r="H30" s="5"/>
      <c r="I30" s="20">
        <v>0.16666666666666666</v>
      </c>
      <c r="J30" s="21">
        <v>0.83333333333333337</v>
      </c>
      <c r="K30" s="22">
        <v>1</v>
      </c>
      <c r="M30" s="26">
        <v>1</v>
      </c>
      <c r="N30" s="26">
        <v>0</v>
      </c>
      <c r="O30" s="27">
        <v>1</v>
      </c>
      <c r="P30" s="27">
        <v>0</v>
      </c>
      <c r="R30" s="32">
        <v>1</v>
      </c>
      <c r="S30" s="32"/>
      <c r="T30" s="32"/>
      <c r="U30" s="32"/>
      <c r="V30" s="32"/>
      <c r="W30" s="33"/>
      <c r="X30" s="32">
        <v>0</v>
      </c>
      <c r="Z30" s="10">
        <v>1</v>
      </c>
    </row>
    <row r="31" spans="1:27" x14ac:dyDescent="0.35">
      <c r="B31" s="1" t="s">
        <v>5</v>
      </c>
      <c r="C31" s="31" t="s">
        <v>7</v>
      </c>
      <c r="D31" s="15">
        <v>3</v>
      </c>
      <c r="E31" s="16">
        <v>3</v>
      </c>
      <c r="F31" s="17">
        <v>1</v>
      </c>
      <c r="G31" s="17">
        <v>6</v>
      </c>
      <c r="I31" s="20">
        <v>0.5</v>
      </c>
      <c r="J31" s="21">
        <v>0.5</v>
      </c>
      <c r="K31" s="22">
        <v>1</v>
      </c>
      <c r="M31" s="26">
        <v>2</v>
      </c>
      <c r="N31" s="26">
        <v>1</v>
      </c>
      <c r="O31" s="27">
        <v>0.66666666666666663</v>
      </c>
      <c r="P31" s="27">
        <v>0.33333333333333331</v>
      </c>
      <c r="R31" s="32"/>
      <c r="S31" s="32">
        <v>1</v>
      </c>
      <c r="T31" s="32"/>
      <c r="U31" s="32"/>
      <c r="V31" s="32">
        <v>1</v>
      </c>
      <c r="W31" s="33">
        <v>1</v>
      </c>
      <c r="X31" s="32">
        <v>0</v>
      </c>
      <c r="Z31" s="10">
        <v>3</v>
      </c>
    </row>
    <row r="32" spans="1:27" x14ac:dyDescent="0.35">
      <c r="C32" s="31" t="s">
        <v>8</v>
      </c>
      <c r="D32" s="15">
        <v>1</v>
      </c>
      <c r="E32" s="16">
        <v>5</v>
      </c>
      <c r="F32" s="17">
        <v>1</v>
      </c>
      <c r="G32" s="17">
        <v>6</v>
      </c>
      <c r="I32" s="20">
        <v>0.16666666666666666</v>
      </c>
      <c r="J32" s="21">
        <v>0.83333333333333337</v>
      </c>
      <c r="K32" s="22">
        <v>1</v>
      </c>
      <c r="M32" s="26">
        <v>1</v>
      </c>
      <c r="N32" s="26">
        <v>0</v>
      </c>
      <c r="O32" s="27">
        <v>1</v>
      </c>
      <c r="P32" s="27">
        <v>0</v>
      </c>
      <c r="R32" s="32"/>
      <c r="S32" s="32"/>
      <c r="T32" s="32"/>
      <c r="U32" s="32">
        <v>1</v>
      </c>
      <c r="V32" s="32"/>
      <c r="W32" s="33"/>
      <c r="X32" s="32">
        <v>0</v>
      </c>
      <c r="Z32" s="10">
        <v>1</v>
      </c>
    </row>
    <row r="33" spans="1:26" x14ac:dyDescent="0.35">
      <c r="C33" s="31" t="s">
        <v>9</v>
      </c>
      <c r="D33" s="15">
        <v>1</v>
      </c>
      <c r="E33" s="16">
        <v>5</v>
      </c>
      <c r="F33" s="17">
        <v>1</v>
      </c>
      <c r="G33" s="17">
        <v>6</v>
      </c>
      <c r="I33" s="20">
        <v>0.16666666666666666</v>
      </c>
      <c r="J33" s="21">
        <v>0.83333333333333337</v>
      </c>
      <c r="K33" s="22">
        <v>1</v>
      </c>
      <c r="M33" s="26">
        <v>0</v>
      </c>
      <c r="N33" s="26">
        <v>1</v>
      </c>
      <c r="O33" s="27">
        <v>0</v>
      </c>
      <c r="P33" s="27">
        <v>1</v>
      </c>
      <c r="R33" s="32"/>
      <c r="S33" s="32"/>
      <c r="T33" s="32">
        <v>1</v>
      </c>
      <c r="U33" s="32"/>
      <c r="V33" s="32"/>
      <c r="W33" s="33"/>
      <c r="X33" s="32">
        <v>0</v>
      </c>
      <c r="Z33" s="10">
        <v>1</v>
      </c>
    </row>
    <row r="34" spans="1:26" x14ac:dyDescent="0.35">
      <c r="A34" s="1" t="s">
        <v>14</v>
      </c>
      <c r="C34" s="7"/>
      <c r="D34" s="11"/>
      <c r="E34" s="11"/>
      <c r="F34" s="11"/>
      <c r="G34" s="11"/>
      <c r="R34" s="34"/>
      <c r="S34" s="34"/>
      <c r="T34" s="34"/>
      <c r="U34" s="34"/>
      <c r="V34" s="34"/>
      <c r="W34" s="34"/>
      <c r="X34" s="34"/>
    </row>
    <row r="35" spans="1:26" x14ac:dyDescent="0.35">
      <c r="B35" t="s">
        <v>10</v>
      </c>
      <c r="C35" s="31" t="s">
        <v>12</v>
      </c>
      <c r="D35" s="15">
        <v>3</v>
      </c>
      <c r="E35" s="16">
        <v>3</v>
      </c>
      <c r="F35" s="17">
        <v>1</v>
      </c>
      <c r="G35" s="17">
        <v>6</v>
      </c>
      <c r="H35" s="5"/>
      <c r="I35" s="20">
        <v>0.5</v>
      </c>
      <c r="J35" s="21">
        <v>0.5</v>
      </c>
      <c r="K35" s="22">
        <v>1</v>
      </c>
      <c r="M35" s="26">
        <v>2</v>
      </c>
      <c r="N35" s="26">
        <v>1</v>
      </c>
      <c r="O35" s="27">
        <v>0.66666666666666663</v>
      </c>
      <c r="P35" s="27">
        <v>0.33333333333333331</v>
      </c>
      <c r="R35" s="32">
        <v>1</v>
      </c>
      <c r="S35" s="32"/>
      <c r="T35" s="32">
        <v>1</v>
      </c>
      <c r="U35" s="32"/>
      <c r="V35" s="32">
        <v>1</v>
      </c>
      <c r="W35" s="32"/>
      <c r="X35" s="32">
        <v>0</v>
      </c>
      <c r="Z35" s="10">
        <v>3</v>
      </c>
    </row>
    <row r="36" spans="1:26" x14ac:dyDescent="0.35">
      <c r="B36" s="1" t="s">
        <v>11</v>
      </c>
      <c r="C36" s="31" t="s">
        <v>13</v>
      </c>
      <c r="D36" s="15">
        <v>1</v>
      </c>
      <c r="E36" s="16">
        <v>5</v>
      </c>
      <c r="F36" s="17">
        <v>1</v>
      </c>
      <c r="G36" s="17">
        <v>6</v>
      </c>
      <c r="I36" s="20">
        <v>0.16666666666666666</v>
      </c>
      <c r="J36" s="21">
        <v>0.83333333333333337</v>
      </c>
      <c r="K36" s="22">
        <v>1</v>
      </c>
      <c r="M36" s="26">
        <v>0</v>
      </c>
      <c r="N36" s="26">
        <v>1</v>
      </c>
      <c r="O36" s="27">
        <v>0</v>
      </c>
      <c r="P36" s="27">
        <v>1</v>
      </c>
      <c r="R36" s="32"/>
      <c r="S36" s="32">
        <v>1</v>
      </c>
      <c r="T36" s="32"/>
      <c r="U36" s="32"/>
      <c r="V36" s="32"/>
      <c r="W36" s="32"/>
      <c r="X36" s="32">
        <v>0</v>
      </c>
      <c r="Z36" s="10">
        <v>1</v>
      </c>
    </row>
    <row r="37" spans="1:26" x14ac:dyDescent="0.35">
      <c r="B37" s="2" t="s">
        <v>29</v>
      </c>
      <c r="C37" s="31" t="s">
        <v>16</v>
      </c>
      <c r="D37" s="15">
        <v>5</v>
      </c>
      <c r="E37" s="16">
        <v>1</v>
      </c>
      <c r="F37" s="17">
        <v>1</v>
      </c>
      <c r="G37" s="17">
        <v>6</v>
      </c>
      <c r="I37" s="20">
        <v>0.83333333333333337</v>
      </c>
      <c r="J37" s="21">
        <v>0.16666666666666666</v>
      </c>
      <c r="K37" s="22">
        <v>1</v>
      </c>
      <c r="M37" s="26">
        <v>3</v>
      </c>
      <c r="N37" s="26">
        <v>2</v>
      </c>
      <c r="O37" s="27">
        <v>0.6</v>
      </c>
      <c r="P37" s="27">
        <v>0.4</v>
      </c>
      <c r="R37" s="32">
        <v>1</v>
      </c>
      <c r="S37" s="32">
        <v>1</v>
      </c>
      <c r="T37" s="32">
        <v>1</v>
      </c>
      <c r="U37" s="32"/>
      <c r="V37" s="32">
        <v>1</v>
      </c>
      <c r="W37" s="32">
        <v>1</v>
      </c>
      <c r="X37" s="32">
        <v>0</v>
      </c>
      <c r="Z37" s="10">
        <v>5</v>
      </c>
    </row>
    <row r="38" spans="1:26" x14ac:dyDescent="0.35">
      <c r="C38" s="31" t="s">
        <v>17</v>
      </c>
      <c r="D38" s="15">
        <v>6</v>
      </c>
      <c r="E38" s="16">
        <v>0</v>
      </c>
      <c r="F38" s="17">
        <v>1</v>
      </c>
      <c r="G38" s="17">
        <v>6</v>
      </c>
      <c r="I38" s="20">
        <v>1</v>
      </c>
      <c r="J38" s="21">
        <v>0</v>
      </c>
      <c r="K38" s="22">
        <v>1</v>
      </c>
      <c r="M38" s="26">
        <v>4</v>
      </c>
      <c r="N38" s="26">
        <v>2</v>
      </c>
      <c r="O38" s="27">
        <v>0.66666666666666663</v>
      </c>
      <c r="P38" s="27">
        <v>0.33333333333333331</v>
      </c>
      <c r="R38" s="32">
        <v>1</v>
      </c>
      <c r="S38" s="32">
        <v>1</v>
      </c>
      <c r="T38" s="32">
        <v>1</v>
      </c>
      <c r="U38" s="32">
        <v>1</v>
      </c>
      <c r="V38" s="32">
        <v>1</v>
      </c>
      <c r="W38" s="32">
        <v>1</v>
      </c>
      <c r="X38" s="32">
        <v>0</v>
      </c>
      <c r="Z38" s="10">
        <v>6</v>
      </c>
    </row>
    <row r="39" spans="1:26" x14ac:dyDescent="0.35">
      <c r="B39" t="s">
        <v>18</v>
      </c>
      <c r="C39" s="7"/>
      <c r="D39" s="11"/>
      <c r="E39" s="11"/>
      <c r="F39" s="11"/>
      <c r="G39" s="11"/>
      <c r="R39" s="34"/>
      <c r="S39" s="34"/>
      <c r="T39" s="34"/>
      <c r="U39" s="34"/>
      <c r="V39" s="34"/>
      <c r="W39" s="34"/>
      <c r="X39" s="34"/>
    </row>
    <row r="40" spans="1:26" x14ac:dyDescent="0.35">
      <c r="B40" t="s">
        <v>20</v>
      </c>
      <c r="C40" s="31" t="s">
        <v>21</v>
      </c>
      <c r="D40" s="15">
        <v>1</v>
      </c>
      <c r="E40" s="16">
        <v>6</v>
      </c>
      <c r="F40" s="17">
        <v>0</v>
      </c>
      <c r="G40" s="17">
        <v>7</v>
      </c>
      <c r="H40" s="5"/>
      <c r="I40" s="20">
        <v>0.14285714285714285</v>
      </c>
      <c r="J40" s="21">
        <v>0.8571428571428571</v>
      </c>
      <c r="K40" s="22">
        <v>0</v>
      </c>
      <c r="M40" s="26">
        <v>1</v>
      </c>
      <c r="N40" s="26">
        <v>0</v>
      </c>
      <c r="O40" s="27">
        <v>1</v>
      </c>
      <c r="P40" s="27">
        <v>0</v>
      </c>
      <c r="R40" s="32">
        <v>1</v>
      </c>
      <c r="S40" s="32"/>
      <c r="T40" s="32"/>
      <c r="U40" s="32"/>
      <c r="V40" s="32"/>
      <c r="W40" s="32"/>
      <c r="X40" s="32"/>
      <c r="Z40" s="10">
        <v>1</v>
      </c>
    </row>
    <row r="41" spans="1:26" x14ac:dyDescent="0.35">
      <c r="B41" s="2" t="s">
        <v>28</v>
      </c>
      <c r="C41" s="31" t="s">
        <v>19</v>
      </c>
      <c r="D41" s="15">
        <v>2</v>
      </c>
      <c r="E41" s="16">
        <v>5</v>
      </c>
      <c r="F41" s="17">
        <v>0</v>
      </c>
      <c r="G41" s="17">
        <v>7</v>
      </c>
      <c r="I41" s="20">
        <v>0.2857142857142857</v>
      </c>
      <c r="J41" s="21">
        <v>0.7142857142857143</v>
      </c>
      <c r="K41" s="22">
        <v>0</v>
      </c>
      <c r="M41" s="26">
        <v>1</v>
      </c>
      <c r="N41" s="26">
        <v>1</v>
      </c>
      <c r="O41" s="27">
        <v>0.5</v>
      </c>
      <c r="P41" s="27">
        <v>0.5</v>
      </c>
      <c r="R41" s="32"/>
      <c r="S41" s="32">
        <v>1</v>
      </c>
      <c r="T41" s="32"/>
      <c r="U41" s="32"/>
      <c r="V41" s="32">
        <v>1</v>
      </c>
      <c r="W41" s="32"/>
      <c r="X41" s="32"/>
      <c r="Z41" s="10">
        <v>2</v>
      </c>
    </row>
    <row r="42" spans="1:26" x14ac:dyDescent="0.35">
      <c r="C42" s="31" t="s">
        <v>22</v>
      </c>
      <c r="D42" s="15">
        <v>3</v>
      </c>
      <c r="E42" s="16">
        <v>4</v>
      </c>
      <c r="F42" s="17">
        <v>0</v>
      </c>
      <c r="G42" s="17">
        <v>7</v>
      </c>
      <c r="I42" s="20">
        <v>0.42857142857142855</v>
      </c>
      <c r="J42" s="21">
        <v>0.5714285714285714</v>
      </c>
      <c r="K42" s="22">
        <v>0</v>
      </c>
      <c r="M42" s="26">
        <v>1</v>
      </c>
      <c r="N42" s="26">
        <v>1</v>
      </c>
      <c r="O42" s="27">
        <v>0.33333333333333331</v>
      </c>
      <c r="P42" s="27">
        <v>0.33333333333333331</v>
      </c>
      <c r="R42" s="32"/>
      <c r="S42" s="32"/>
      <c r="T42" s="32">
        <v>1</v>
      </c>
      <c r="U42" s="32"/>
      <c r="V42" s="32"/>
      <c r="W42" s="32">
        <v>1</v>
      </c>
      <c r="X42" s="32">
        <v>1</v>
      </c>
      <c r="Z42" s="10">
        <v>3</v>
      </c>
    </row>
    <row r="43" spans="1:26" x14ac:dyDescent="0.35">
      <c r="C43" s="31" t="s">
        <v>23</v>
      </c>
      <c r="D43" s="15">
        <v>1</v>
      </c>
      <c r="E43" s="16">
        <v>6</v>
      </c>
      <c r="F43" s="17">
        <v>0</v>
      </c>
      <c r="G43" s="17">
        <v>7</v>
      </c>
      <c r="I43" s="20">
        <v>0.14285714285714285</v>
      </c>
      <c r="J43" s="21">
        <v>0.8571428571428571</v>
      </c>
      <c r="K43" s="22">
        <v>0</v>
      </c>
      <c r="M43" s="26">
        <v>1</v>
      </c>
      <c r="N43" s="26">
        <v>0</v>
      </c>
      <c r="O43" s="27">
        <v>1</v>
      </c>
      <c r="P43" s="27">
        <v>0</v>
      </c>
      <c r="R43" s="32"/>
      <c r="S43" s="32"/>
      <c r="T43" s="32"/>
      <c r="U43" s="32">
        <v>1</v>
      </c>
      <c r="V43" s="32"/>
      <c r="W43" s="32"/>
      <c r="X43" s="32"/>
      <c r="Z43" s="10">
        <v>1</v>
      </c>
    </row>
  </sheetData>
  <mergeCells count="8">
    <mergeCell ref="R2:X2"/>
    <mergeCell ref="I2:K2"/>
    <mergeCell ref="D2:G2"/>
    <mergeCell ref="M2:P2"/>
    <mergeCell ref="D24:G24"/>
    <mergeCell ref="I24:K24"/>
    <mergeCell ref="M24:P24"/>
    <mergeCell ref="R24:X24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98" orientation="landscape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AA21"/>
  <sheetViews>
    <sheetView tabSelected="1" zoomScale="120" zoomScaleNormal="120" workbookViewId="0">
      <selection activeCell="O9" sqref="O9"/>
    </sheetView>
  </sheetViews>
  <sheetFormatPr baseColWidth="10" defaultRowHeight="14.5" x14ac:dyDescent="0.35"/>
  <cols>
    <col min="1" max="1" width="2.7265625" customWidth="1"/>
    <col min="2" max="2" width="18" customWidth="1"/>
    <col min="3" max="3" width="18.1796875" bestFit="1" customWidth="1"/>
    <col min="4" max="4" width="4.1796875" bestFit="1" customWidth="1"/>
    <col min="5" max="5" width="7.453125" customWidth="1"/>
    <col min="6" max="6" width="8.26953125" bestFit="1" customWidth="1"/>
    <col min="7" max="7" width="5.26953125" customWidth="1"/>
    <col min="8" max="8" width="2.1796875" customWidth="1"/>
    <col min="9" max="9" width="5" customWidth="1"/>
    <col min="10" max="10" width="7.453125" bestFit="1" customWidth="1"/>
    <col min="11" max="11" width="7.7265625" customWidth="1"/>
    <col min="12" max="12" width="2" customWidth="1"/>
    <col min="13" max="13" width="4.1796875" bestFit="1" customWidth="1"/>
    <col min="14" max="14" width="3.7265625" customWidth="1"/>
    <col min="15" max="15" width="6.453125" customWidth="1"/>
    <col min="16" max="16" width="5" bestFit="1" customWidth="1"/>
    <col min="17" max="17" width="1.81640625" customWidth="1"/>
    <col min="18" max="20" width="3.7265625" bestFit="1" customWidth="1"/>
    <col min="21" max="21" width="3.7265625" customWidth="1"/>
    <col min="22" max="24" width="3.7265625" bestFit="1" customWidth="1"/>
    <col min="25" max="25" width="2" customWidth="1"/>
    <col min="26" max="26" width="5.26953125" style="1" customWidth="1"/>
  </cols>
  <sheetData>
    <row r="2" spans="1:27" s="3" customFormat="1" ht="33" customHeight="1" x14ac:dyDescent="0.35">
      <c r="A2" s="1" t="s">
        <v>15</v>
      </c>
      <c r="B2"/>
      <c r="D2" s="40" t="s">
        <v>33</v>
      </c>
      <c r="E2" s="41"/>
      <c r="F2" s="41"/>
      <c r="G2" s="42"/>
      <c r="H2" s="4"/>
      <c r="I2" s="39" t="s">
        <v>39</v>
      </c>
      <c r="J2" s="39"/>
      <c r="K2" s="39"/>
      <c r="L2" s="4"/>
      <c r="M2" s="43" t="s">
        <v>42</v>
      </c>
      <c r="N2" s="44"/>
      <c r="O2" s="44"/>
      <c r="P2" s="45"/>
      <c r="Q2" s="4"/>
      <c r="R2" s="38" t="s">
        <v>37</v>
      </c>
      <c r="S2" s="38"/>
      <c r="T2" s="38"/>
      <c r="U2" s="38"/>
      <c r="V2" s="38"/>
      <c r="W2" s="38"/>
      <c r="X2" s="38"/>
      <c r="Y2" s="8"/>
      <c r="Z2" s="7"/>
    </row>
    <row r="3" spans="1:27" ht="34.5" customHeight="1" x14ac:dyDescent="0.35">
      <c r="A3" s="1" t="s">
        <v>15</v>
      </c>
      <c r="D3" s="12" t="s">
        <v>34</v>
      </c>
      <c r="E3" s="13" t="s">
        <v>35</v>
      </c>
      <c r="F3" s="14" t="s">
        <v>36</v>
      </c>
      <c r="G3" s="35" t="s">
        <v>41</v>
      </c>
      <c r="H3" s="4"/>
      <c r="I3" s="18" t="s">
        <v>34</v>
      </c>
      <c r="J3" s="19" t="s">
        <v>35</v>
      </c>
      <c r="K3" s="19" t="s">
        <v>36</v>
      </c>
      <c r="L3" s="4"/>
      <c r="M3" s="23" t="str">
        <f>C5</f>
        <v>H</v>
      </c>
      <c r="N3" s="24" t="str">
        <f>C6</f>
        <v>F</v>
      </c>
      <c r="O3" s="25" t="s">
        <v>43</v>
      </c>
      <c r="P3" s="25" t="s">
        <v>44</v>
      </c>
      <c r="Q3" s="4"/>
      <c r="R3" s="3"/>
      <c r="S3" s="3"/>
      <c r="T3" s="3"/>
      <c r="U3" s="3"/>
      <c r="V3" s="3"/>
      <c r="W3" s="3"/>
      <c r="X3" s="3"/>
      <c r="Y3" s="3"/>
      <c r="AA3" s="36" t="s">
        <v>45</v>
      </c>
    </row>
    <row r="4" spans="1:27" ht="33" x14ac:dyDescent="0.35">
      <c r="C4" s="30" t="s">
        <v>40</v>
      </c>
      <c r="D4" s="12">
        <v>1</v>
      </c>
      <c r="E4" s="13" t="s">
        <v>38</v>
      </c>
      <c r="F4" s="14">
        <v>0</v>
      </c>
      <c r="G4" s="14"/>
      <c r="H4" s="4"/>
      <c r="I4" s="18">
        <v>1</v>
      </c>
      <c r="J4" s="19" t="s">
        <v>38</v>
      </c>
      <c r="K4" s="19">
        <v>0</v>
      </c>
      <c r="L4" s="4"/>
      <c r="M4" s="23">
        <v>1</v>
      </c>
      <c r="N4" s="24">
        <v>1</v>
      </c>
      <c r="O4" s="25">
        <v>0</v>
      </c>
      <c r="P4" s="25"/>
      <c r="Q4" s="4"/>
      <c r="R4" s="28" t="s">
        <v>24</v>
      </c>
      <c r="S4" s="28" t="s">
        <v>25</v>
      </c>
      <c r="T4" s="28" t="s">
        <v>26</v>
      </c>
      <c r="U4" s="28" t="s">
        <v>27</v>
      </c>
      <c r="V4" s="28" t="s">
        <v>30</v>
      </c>
      <c r="W4" s="29" t="s">
        <v>31</v>
      </c>
      <c r="X4" s="28" t="s">
        <v>32</v>
      </c>
      <c r="Y4" s="9"/>
      <c r="Z4" s="6" t="s">
        <v>41</v>
      </c>
    </row>
    <row r="5" spans="1:27" x14ac:dyDescent="0.35">
      <c r="B5" t="s">
        <v>0</v>
      </c>
      <c r="C5" s="31" t="s">
        <v>2</v>
      </c>
      <c r="D5" s="15">
        <f>COUNTIFS($R5:$X5,D$4)</f>
        <v>4</v>
      </c>
      <c r="E5" s="16">
        <f>COUNTIFS($R5:$X5,"")</f>
        <v>2</v>
      </c>
      <c r="F5" s="17">
        <f>COUNTIFS($R5:$X5,F$4)</f>
        <v>1</v>
      </c>
      <c r="G5" s="17">
        <f>SUM(D5:E5)</f>
        <v>6</v>
      </c>
      <c r="H5" s="5"/>
      <c r="I5" s="20">
        <f>D5/$G5</f>
        <v>0.66666666666666663</v>
      </c>
      <c r="J5" s="21">
        <f>E5/$G5</f>
        <v>0.33333333333333331</v>
      </c>
      <c r="K5" s="22">
        <f>COUNTIFS($R5:$X5,K$4)</f>
        <v>1</v>
      </c>
      <c r="M5" s="26">
        <f>COUNTIFS($R5:$X5,M$4,R$5:X$5,M$4)</f>
        <v>4</v>
      </c>
      <c r="N5" s="26">
        <f>COUNTIFS($R5:$X5,N$4,R$6:X$6,N$4)</f>
        <v>0</v>
      </c>
      <c r="O5" s="27">
        <f>M5/$D5</f>
        <v>1</v>
      </c>
      <c r="P5" s="27">
        <f>N5/$D5</f>
        <v>0</v>
      </c>
      <c r="R5" s="32">
        <v>1</v>
      </c>
      <c r="S5" s="32"/>
      <c r="T5" s="32"/>
      <c r="U5" s="32">
        <v>1</v>
      </c>
      <c r="V5" s="32">
        <v>1</v>
      </c>
      <c r="W5" s="33">
        <v>1</v>
      </c>
      <c r="X5" s="32">
        <v>0</v>
      </c>
      <c r="Z5" s="10">
        <f>SUM(R5:X5)</f>
        <v>4</v>
      </c>
    </row>
    <row r="6" spans="1:27" x14ac:dyDescent="0.35">
      <c r="B6" s="1" t="s">
        <v>1</v>
      </c>
      <c r="C6" s="31" t="s">
        <v>3</v>
      </c>
      <c r="D6" s="15">
        <f>COUNTIFS($R6:$X6,D$4)</f>
        <v>2</v>
      </c>
      <c r="E6" s="16">
        <f>COUNTIFS($R6:$X6,"")</f>
        <v>4</v>
      </c>
      <c r="F6" s="17">
        <f>COUNTIFS($R6:$X6,F$4)</f>
        <v>1</v>
      </c>
      <c r="G6" s="17">
        <f>SUM(D6:E6)</f>
        <v>6</v>
      </c>
      <c r="H6" s="5"/>
      <c r="I6" s="20">
        <f>D6/$G6</f>
        <v>0.33333333333333331</v>
      </c>
      <c r="J6" s="21">
        <f>E6/$G6</f>
        <v>0.66666666666666663</v>
      </c>
      <c r="K6" s="22">
        <f>COUNTIFS($R6:$X6,K$4)</f>
        <v>1</v>
      </c>
      <c r="M6" s="26">
        <f>COUNTIFS($R6:$X6,M$4,R$5:X$5,M$4)</f>
        <v>0</v>
      </c>
      <c r="N6" s="26">
        <f>COUNTIFS($R6:$X6,N$4,R$6:X$6,N$4)</f>
        <v>2</v>
      </c>
      <c r="O6" s="27">
        <f>M6/$D6</f>
        <v>0</v>
      </c>
      <c r="P6" s="27">
        <f>N6/$D6</f>
        <v>1</v>
      </c>
      <c r="R6" s="32"/>
      <c r="S6" s="32">
        <v>1</v>
      </c>
      <c r="T6" s="32">
        <v>1</v>
      </c>
      <c r="U6" s="32"/>
      <c r="V6" s="32"/>
      <c r="W6" s="33"/>
      <c r="X6" s="32">
        <v>0</v>
      </c>
      <c r="Z6" s="10">
        <f>SUM(R6:X6)</f>
        <v>2</v>
      </c>
    </row>
    <row r="7" spans="1:27" x14ac:dyDescent="0.35">
      <c r="C7" s="7"/>
      <c r="D7" s="11"/>
      <c r="E7" s="11"/>
      <c r="F7" s="11"/>
      <c r="G7" s="11"/>
      <c r="R7" s="34"/>
      <c r="S7" s="34"/>
      <c r="T7" s="34"/>
      <c r="U7" s="34"/>
      <c r="V7" s="34"/>
      <c r="W7" s="34"/>
      <c r="X7" s="34"/>
    </row>
    <row r="8" spans="1:27" x14ac:dyDescent="0.35">
      <c r="B8" t="s">
        <v>4</v>
      </c>
      <c r="C8" s="31" t="s">
        <v>6</v>
      </c>
      <c r="D8" s="15">
        <f>COUNTIFS($R8:$X8,D$4)</f>
        <v>1</v>
      </c>
      <c r="E8" s="16">
        <f>COUNTIFS($R8:$X8,"")</f>
        <v>5</v>
      </c>
      <c r="F8" s="17">
        <f>COUNTIFS($R8:$X8,F$4)</f>
        <v>1</v>
      </c>
      <c r="G8" s="17">
        <f>SUM(D8:E8)</f>
        <v>6</v>
      </c>
      <c r="H8" s="5"/>
      <c r="I8" s="20">
        <f>D8/$G8</f>
        <v>0.16666666666666666</v>
      </c>
      <c r="J8" s="21">
        <f>E8/$G8</f>
        <v>0.83333333333333337</v>
      </c>
      <c r="K8" s="22">
        <f>COUNTIFS($R8:$X8,K$4)</f>
        <v>1</v>
      </c>
      <c r="M8" s="26">
        <f>COUNTIFS($R8:$X8,M$4,R$5:X$5,M$4)</f>
        <v>1</v>
      </c>
      <c r="N8" s="26">
        <f>COUNTIFS($R8:$X8,N$4,R$6:X$6,N$4)</f>
        <v>0</v>
      </c>
      <c r="O8" s="27">
        <f>M8/$D8</f>
        <v>1</v>
      </c>
      <c r="P8" s="27">
        <f>N8/$D8</f>
        <v>0</v>
      </c>
      <c r="R8" s="32">
        <v>1</v>
      </c>
      <c r="S8" s="32"/>
      <c r="T8" s="32"/>
      <c r="U8" s="32"/>
      <c r="V8" s="32"/>
      <c r="W8" s="33"/>
      <c r="X8" s="32">
        <v>0</v>
      </c>
      <c r="Z8" s="10">
        <f>SUM(R8:X8)</f>
        <v>1</v>
      </c>
    </row>
    <row r="9" spans="1:27" x14ac:dyDescent="0.35">
      <c r="B9" s="1" t="s">
        <v>5</v>
      </c>
      <c r="C9" s="31" t="s">
        <v>7</v>
      </c>
      <c r="D9" s="15">
        <f>COUNTIFS($R9:$X9,D$4)</f>
        <v>3</v>
      </c>
      <c r="E9" s="16">
        <f t="shared" ref="E9:E11" si="0">COUNTIFS($R9:$X9,"")</f>
        <v>3</v>
      </c>
      <c r="F9" s="17">
        <f>COUNTIFS($R9:$X9,F$4)</f>
        <v>1</v>
      </c>
      <c r="G9" s="17">
        <f t="shared" ref="G9:G11" si="1">SUM(D9:E9)</f>
        <v>6</v>
      </c>
      <c r="I9" s="20">
        <f t="shared" ref="I9:J11" si="2">D9/$G9</f>
        <v>0.5</v>
      </c>
      <c r="J9" s="21">
        <f t="shared" si="2"/>
        <v>0.5</v>
      </c>
      <c r="K9" s="22">
        <f>COUNTIFS($R9:$X9,K$4)</f>
        <v>1</v>
      </c>
      <c r="M9" s="26">
        <f>COUNTIFS($R9:$X9,M$4,R$5:X$5,M$4)</f>
        <v>2</v>
      </c>
      <c r="N9" s="26">
        <f>COUNTIFS($R9:$X9,N$4,R$6:X$6,N$4)</f>
        <v>1</v>
      </c>
      <c r="O9" s="27">
        <f>M9/$D9</f>
        <v>0.66666666666666663</v>
      </c>
      <c r="P9" s="27">
        <f t="shared" ref="O9:P11" si="3">N9/$D9</f>
        <v>0.33333333333333331</v>
      </c>
      <c r="R9" s="32"/>
      <c r="S9" s="32">
        <v>1</v>
      </c>
      <c r="T9" s="32"/>
      <c r="U9" s="32"/>
      <c r="V9" s="32">
        <v>1</v>
      </c>
      <c r="W9" s="33">
        <v>1</v>
      </c>
      <c r="X9" s="32">
        <v>0</v>
      </c>
      <c r="Z9" s="10">
        <f t="shared" ref="Z9:Z21" si="4">SUM(R9:X9)</f>
        <v>3</v>
      </c>
    </row>
    <row r="10" spans="1:27" x14ac:dyDescent="0.35">
      <c r="C10" s="31" t="s">
        <v>8</v>
      </c>
      <c r="D10" s="15">
        <f>COUNTIFS($R10:$X10,D$4)</f>
        <v>1</v>
      </c>
      <c r="E10" s="16">
        <f t="shared" si="0"/>
        <v>5</v>
      </c>
      <c r="F10" s="17">
        <f>COUNTIFS($R10:$X10,F$4)</f>
        <v>1</v>
      </c>
      <c r="G10" s="17">
        <f t="shared" si="1"/>
        <v>6</v>
      </c>
      <c r="I10" s="20">
        <f t="shared" si="2"/>
        <v>0.16666666666666666</v>
      </c>
      <c r="J10" s="21">
        <f t="shared" si="2"/>
        <v>0.83333333333333337</v>
      </c>
      <c r="K10" s="22">
        <f>COUNTIFS($R10:$X10,K$4)</f>
        <v>1</v>
      </c>
      <c r="M10" s="26">
        <f>COUNTIFS($R10:$X10,M$4,R$5:X$5,M$4)</f>
        <v>1</v>
      </c>
      <c r="N10" s="26">
        <f>COUNTIFS($R10:$X10,N$4,R$6:X$6,N$4)</f>
        <v>0</v>
      </c>
      <c r="O10" s="27">
        <f t="shared" si="3"/>
        <v>1</v>
      </c>
      <c r="P10" s="27">
        <f t="shared" si="3"/>
        <v>0</v>
      </c>
      <c r="R10" s="32"/>
      <c r="S10" s="32"/>
      <c r="T10" s="32"/>
      <c r="U10" s="32">
        <v>1</v>
      </c>
      <c r="V10" s="32"/>
      <c r="W10" s="33"/>
      <c r="X10" s="32">
        <v>0</v>
      </c>
      <c r="Z10" s="10">
        <f t="shared" si="4"/>
        <v>1</v>
      </c>
    </row>
    <row r="11" spans="1:27" x14ac:dyDescent="0.35">
      <c r="C11" s="31" t="s">
        <v>9</v>
      </c>
      <c r="D11" s="15">
        <f>COUNTIFS($R11:$X11,D$4)</f>
        <v>1</v>
      </c>
      <c r="E11" s="16">
        <f t="shared" si="0"/>
        <v>5</v>
      </c>
      <c r="F11" s="17">
        <f>COUNTIFS($R11:$X11,F$4)</f>
        <v>1</v>
      </c>
      <c r="G11" s="17">
        <f t="shared" si="1"/>
        <v>6</v>
      </c>
      <c r="I11" s="20">
        <f t="shared" si="2"/>
        <v>0.16666666666666666</v>
      </c>
      <c r="J11" s="21">
        <f t="shared" si="2"/>
        <v>0.83333333333333337</v>
      </c>
      <c r="K11" s="22">
        <f>COUNTIFS($R11:$X11,K$4)</f>
        <v>1</v>
      </c>
      <c r="M11" s="26">
        <f>COUNTIFS($R11:$X11,M$4,R$5:X$5,M$4)</f>
        <v>0</v>
      </c>
      <c r="N11" s="26">
        <f>COUNTIFS($R11:$X11,N$4,R$6:X$6,N$4)</f>
        <v>1</v>
      </c>
      <c r="O11" s="27">
        <f t="shared" si="3"/>
        <v>0</v>
      </c>
      <c r="P11" s="27">
        <f t="shared" si="3"/>
        <v>1</v>
      </c>
      <c r="R11" s="32"/>
      <c r="S11" s="32"/>
      <c r="T11" s="32">
        <v>1</v>
      </c>
      <c r="U11" s="32"/>
      <c r="V11" s="32"/>
      <c r="W11" s="33"/>
      <c r="X11" s="32">
        <v>0</v>
      </c>
      <c r="Z11" s="10">
        <f t="shared" si="4"/>
        <v>1</v>
      </c>
    </row>
    <row r="12" spans="1:27" x14ac:dyDescent="0.35">
      <c r="A12" s="1" t="s">
        <v>14</v>
      </c>
      <c r="C12" s="7"/>
      <c r="D12" s="11"/>
      <c r="E12" s="11"/>
      <c r="F12" s="11"/>
      <c r="G12" s="11"/>
      <c r="R12" s="34"/>
      <c r="S12" s="34"/>
      <c r="T12" s="34"/>
      <c r="U12" s="34"/>
      <c r="V12" s="34"/>
      <c r="W12" s="34"/>
      <c r="X12" s="34"/>
    </row>
    <row r="13" spans="1:27" x14ac:dyDescent="0.35">
      <c r="B13" t="s">
        <v>10</v>
      </c>
      <c r="C13" s="31" t="s">
        <v>12</v>
      </c>
      <c r="D13" s="15">
        <f>COUNTIFS($R13:$X13,D$4)</f>
        <v>3</v>
      </c>
      <c r="E13" s="16">
        <f>COUNTIFS($R13:$X13,"")</f>
        <v>3</v>
      </c>
      <c r="F13" s="17">
        <f>COUNTIFS($R13:$X13,F$4)</f>
        <v>1</v>
      </c>
      <c r="G13" s="17">
        <f>SUM(D13:E13)</f>
        <v>6</v>
      </c>
      <c r="H13" s="5"/>
      <c r="I13" s="20">
        <f>D13/$G13</f>
        <v>0.5</v>
      </c>
      <c r="J13" s="21">
        <f>E13/$G13</f>
        <v>0.5</v>
      </c>
      <c r="K13" s="22">
        <f>COUNTIFS($R13:$X13,K$4)</f>
        <v>1</v>
      </c>
      <c r="M13" s="26">
        <f>COUNTIFS($R13:$X13,M$4,R$5:X$5,M$4)</f>
        <v>2</v>
      </c>
      <c r="N13" s="26">
        <f>COUNTIFS($R13:$X13,N$4,R$6:X$6,N$4)</f>
        <v>1</v>
      </c>
      <c r="O13" s="27">
        <f>M13/$D13</f>
        <v>0.66666666666666663</v>
      </c>
      <c r="P13" s="27">
        <f>N13/$D13</f>
        <v>0.33333333333333331</v>
      </c>
      <c r="R13" s="32">
        <v>1</v>
      </c>
      <c r="S13" s="32"/>
      <c r="T13" s="32">
        <v>1</v>
      </c>
      <c r="U13" s="32"/>
      <c r="V13" s="32">
        <v>1</v>
      </c>
      <c r="W13" s="32"/>
      <c r="X13" s="32">
        <v>0</v>
      </c>
      <c r="Z13" s="10">
        <f t="shared" si="4"/>
        <v>3</v>
      </c>
    </row>
    <row r="14" spans="1:27" x14ac:dyDescent="0.35">
      <c r="B14" s="1" t="s">
        <v>11</v>
      </c>
      <c r="C14" s="31" t="s">
        <v>13</v>
      </c>
      <c r="D14" s="15">
        <f>COUNTIFS($R14:$X14,D$4)</f>
        <v>1</v>
      </c>
      <c r="E14" s="16">
        <f t="shared" ref="E14:E16" si="5">COUNTIFS($R14:$X14,"")</f>
        <v>5</v>
      </c>
      <c r="F14" s="17">
        <f>COUNTIFS($R14:$X14,F$4)</f>
        <v>1</v>
      </c>
      <c r="G14" s="17">
        <f t="shared" ref="G14:G16" si="6">SUM(D14:E14)</f>
        <v>6</v>
      </c>
      <c r="I14" s="20">
        <f t="shared" ref="I14:J16" si="7">D14/$G14</f>
        <v>0.16666666666666666</v>
      </c>
      <c r="J14" s="21">
        <f t="shared" si="7"/>
        <v>0.83333333333333337</v>
      </c>
      <c r="K14" s="22">
        <f>COUNTIFS($R14:$X14,K$4)</f>
        <v>1</v>
      </c>
      <c r="M14" s="26">
        <f>COUNTIFS($R14:$X14,M$4,R$5:X$5,M$4)</f>
        <v>0</v>
      </c>
      <c r="N14" s="26">
        <f>COUNTIFS($R14:$X14,N$4,R$6:X$6,N$4)</f>
        <v>1</v>
      </c>
      <c r="O14" s="27">
        <f t="shared" ref="O14:P16" si="8">M14/$D14</f>
        <v>0</v>
      </c>
      <c r="P14" s="27">
        <f t="shared" si="8"/>
        <v>1</v>
      </c>
      <c r="R14" s="32"/>
      <c r="S14" s="32">
        <v>1</v>
      </c>
      <c r="T14" s="32"/>
      <c r="U14" s="32"/>
      <c r="V14" s="32"/>
      <c r="W14" s="32"/>
      <c r="X14" s="32">
        <v>0</v>
      </c>
      <c r="Z14" s="10">
        <f t="shared" si="4"/>
        <v>1</v>
      </c>
    </row>
    <row r="15" spans="1:27" x14ac:dyDescent="0.35">
      <c r="B15" s="2" t="s">
        <v>29</v>
      </c>
      <c r="C15" s="31" t="s">
        <v>16</v>
      </c>
      <c r="D15" s="15">
        <f>COUNTIFS($R15:$X15,D$4)</f>
        <v>5</v>
      </c>
      <c r="E15" s="16">
        <f t="shared" si="5"/>
        <v>1</v>
      </c>
      <c r="F15" s="17">
        <f>COUNTIFS($R15:$X15,F$4)</f>
        <v>1</v>
      </c>
      <c r="G15" s="17">
        <f t="shared" si="6"/>
        <v>6</v>
      </c>
      <c r="I15" s="20">
        <f t="shared" si="7"/>
        <v>0.83333333333333337</v>
      </c>
      <c r="J15" s="21">
        <f t="shared" si="7"/>
        <v>0.16666666666666666</v>
      </c>
      <c r="K15" s="22">
        <f>COUNTIFS($R15:$X15,K$4)</f>
        <v>1</v>
      </c>
      <c r="M15" s="26">
        <f>COUNTIFS($R15:$X15,M$4,R$5:X$5,M$4)</f>
        <v>3</v>
      </c>
      <c r="N15" s="26">
        <f>COUNTIFS($R15:$X15,N$4,R$6:X$6,N$4)</f>
        <v>2</v>
      </c>
      <c r="O15" s="27">
        <f t="shared" si="8"/>
        <v>0.6</v>
      </c>
      <c r="P15" s="27">
        <f t="shared" si="8"/>
        <v>0.4</v>
      </c>
      <c r="R15" s="32">
        <v>1</v>
      </c>
      <c r="S15" s="32">
        <v>1</v>
      </c>
      <c r="T15" s="32">
        <v>1</v>
      </c>
      <c r="U15" s="32"/>
      <c r="V15" s="32">
        <v>1</v>
      </c>
      <c r="W15" s="32">
        <v>1</v>
      </c>
      <c r="X15" s="32">
        <v>0</v>
      </c>
      <c r="Z15" s="10">
        <f t="shared" si="4"/>
        <v>5</v>
      </c>
    </row>
    <row r="16" spans="1:27" x14ac:dyDescent="0.35">
      <c r="C16" s="31" t="s">
        <v>17</v>
      </c>
      <c r="D16" s="15">
        <f>COUNTIFS($R16:$X16,D$4)</f>
        <v>6</v>
      </c>
      <c r="E16" s="16">
        <f t="shared" si="5"/>
        <v>0</v>
      </c>
      <c r="F16" s="17">
        <f>COUNTIFS($R16:$X16,F$4)</f>
        <v>1</v>
      </c>
      <c r="G16" s="17">
        <f t="shared" si="6"/>
        <v>6</v>
      </c>
      <c r="I16" s="20">
        <f t="shared" si="7"/>
        <v>1</v>
      </c>
      <c r="J16" s="21">
        <f t="shared" si="7"/>
        <v>0</v>
      </c>
      <c r="K16" s="22">
        <f>COUNTIFS($R16:$X16,K$4)</f>
        <v>1</v>
      </c>
      <c r="M16" s="26">
        <f>COUNTIFS($R16:$X16,M$4,R$5:X$5,M$4)</f>
        <v>4</v>
      </c>
      <c r="N16" s="26">
        <f>COUNTIFS($R16:$X16,N$4,R$6:X$6,N$4)</f>
        <v>2</v>
      </c>
      <c r="O16" s="27">
        <f t="shared" si="8"/>
        <v>0.66666666666666663</v>
      </c>
      <c r="P16" s="27">
        <f t="shared" si="8"/>
        <v>0.33333333333333331</v>
      </c>
      <c r="R16" s="32">
        <v>1</v>
      </c>
      <c r="S16" s="32">
        <v>1</v>
      </c>
      <c r="T16" s="32">
        <v>1</v>
      </c>
      <c r="U16" s="32">
        <v>1</v>
      </c>
      <c r="V16" s="32">
        <v>1</v>
      </c>
      <c r="W16" s="32">
        <v>1</v>
      </c>
      <c r="X16" s="32">
        <v>0</v>
      </c>
      <c r="Z16" s="10">
        <f>SUM(R16:X16)</f>
        <v>6</v>
      </c>
    </row>
    <row r="17" spans="2:26" x14ac:dyDescent="0.35">
      <c r="B17" t="s">
        <v>18</v>
      </c>
      <c r="C17" s="7"/>
      <c r="D17" s="11"/>
      <c r="E17" s="11"/>
      <c r="F17" s="11"/>
      <c r="G17" s="11"/>
      <c r="R17" s="34"/>
      <c r="S17" s="34"/>
      <c r="T17" s="34"/>
      <c r="U17" s="34"/>
      <c r="V17" s="34"/>
      <c r="W17" s="34"/>
      <c r="X17" s="34"/>
    </row>
    <row r="18" spans="2:26" x14ac:dyDescent="0.35">
      <c r="B18" t="s">
        <v>20</v>
      </c>
      <c r="C18" s="31" t="s">
        <v>21</v>
      </c>
      <c r="D18" s="15">
        <f>COUNTIFS($R18:$X18,D$4)</f>
        <v>1</v>
      </c>
      <c r="E18" s="16">
        <f>COUNTIFS($R18:$X18,"")</f>
        <v>6</v>
      </c>
      <c r="F18" s="17">
        <f>COUNTIFS($R18:$X18,F$4)</f>
        <v>0</v>
      </c>
      <c r="G18" s="17">
        <f>SUM(D18:E18)</f>
        <v>7</v>
      </c>
      <c r="H18" s="5"/>
      <c r="I18" s="20">
        <f>D18/$G18</f>
        <v>0.14285714285714285</v>
      </c>
      <c r="J18" s="21">
        <f>E18/$G18</f>
        <v>0.8571428571428571</v>
      </c>
      <c r="K18" s="22">
        <f>COUNTIFS($R18:$X18,K$4)</f>
        <v>0</v>
      </c>
      <c r="M18" s="26">
        <f>COUNTIFS($R18:$X18,M$4,R$5:X$5,M$4)</f>
        <v>1</v>
      </c>
      <c r="N18" s="26">
        <f>COUNTIFS($R18:$X18,N$4,R$6:X$6,N$4)</f>
        <v>0</v>
      </c>
      <c r="O18" s="27">
        <f>M18/$D18</f>
        <v>1</v>
      </c>
      <c r="P18" s="27">
        <f>N18/$D18</f>
        <v>0</v>
      </c>
      <c r="R18" s="32">
        <v>1</v>
      </c>
      <c r="S18" s="32"/>
      <c r="T18" s="32"/>
      <c r="U18" s="32"/>
      <c r="V18" s="32"/>
      <c r="W18" s="32"/>
      <c r="X18" s="32"/>
      <c r="Z18" s="10">
        <f t="shared" si="4"/>
        <v>1</v>
      </c>
    </row>
    <row r="19" spans="2:26" x14ac:dyDescent="0.35">
      <c r="B19" s="2" t="s">
        <v>28</v>
      </c>
      <c r="C19" s="31" t="s">
        <v>19</v>
      </c>
      <c r="D19" s="15">
        <f>COUNTIFS($R19:$X19,D$4)</f>
        <v>2</v>
      </c>
      <c r="E19" s="16">
        <f t="shared" ref="E19:E21" si="9">COUNTIFS($R19:$X19,"")</f>
        <v>5</v>
      </c>
      <c r="F19" s="17">
        <f>COUNTIFS($R19:$X19,F$4)</f>
        <v>0</v>
      </c>
      <c r="G19" s="17">
        <f t="shared" ref="G19:G21" si="10">SUM(D19:E19)</f>
        <v>7</v>
      </c>
      <c r="I19" s="20">
        <f t="shared" ref="I19:J21" si="11">D19/$G19</f>
        <v>0.2857142857142857</v>
      </c>
      <c r="J19" s="21">
        <f t="shared" si="11"/>
        <v>0.7142857142857143</v>
      </c>
      <c r="K19" s="22">
        <f>COUNTIFS($R19:$X19,K$4)</f>
        <v>0</v>
      </c>
      <c r="M19" s="26">
        <f>COUNTIFS($R19:$X19,M$4,R$5:X$5,M$4)</f>
        <v>1</v>
      </c>
      <c r="N19" s="26">
        <f>COUNTIFS($R19:$X19,N$4,R$6:X$6,N$4)</f>
        <v>1</v>
      </c>
      <c r="O19" s="27">
        <f t="shared" ref="O19:P21" si="12">M19/$D19</f>
        <v>0.5</v>
      </c>
      <c r="P19" s="27">
        <f t="shared" si="12"/>
        <v>0.5</v>
      </c>
      <c r="R19" s="32"/>
      <c r="S19" s="32">
        <v>1</v>
      </c>
      <c r="T19" s="32"/>
      <c r="U19" s="32"/>
      <c r="V19" s="32">
        <v>1</v>
      </c>
      <c r="W19" s="32"/>
      <c r="X19" s="32"/>
      <c r="Z19" s="10">
        <f t="shared" si="4"/>
        <v>2</v>
      </c>
    </row>
    <row r="20" spans="2:26" x14ac:dyDescent="0.35">
      <c r="C20" s="31" t="s">
        <v>22</v>
      </c>
      <c r="D20" s="15">
        <f>COUNTIFS($R20:$X20,D$4)</f>
        <v>3</v>
      </c>
      <c r="E20" s="16">
        <f t="shared" si="9"/>
        <v>4</v>
      </c>
      <c r="F20" s="17">
        <f>COUNTIFS($R20:$X20,F$4)</f>
        <v>0</v>
      </c>
      <c r="G20" s="17">
        <f t="shared" si="10"/>
        <v>7</v>
      </c>
      <c r="I20" s="20">
        <f t="shared" si="11"/>
        <v>0.42857142857142855</v>
      </c>
      <c r="J20" s="21">
        <f t="shared" si="11"/>
        <v>0.5714285714285714</v>
      </c>
      <c r="K20" s="22">
        <f>COUNTIFS($R20:$X20,K$4)</f>
        <v>0</v>
      </c>
      <c r="M20" s="26">
        <f>COUNTIFS($R20:$X20,M$4,R$5:X$5,M$4)</f>
        <v>1</v>
      </c>
      <c r="N20" s="26">
        <f>COUNTIFS($R20:$X20,N$4,R$6:X$6,N$4)</f>
        <v>1</v>
      </c>
      <c r="O20" s="27">
        <f t="shared" si="12"/>
        <v>0.33333333333333331</v>
      </c>
      <c r="P20" s="27">
        <f t="shared" si="12"/>
        <v>0.33333333333333331</v>
      </c>
      <c r="R20" s="32"/>
      <c r="S20" s="32"/>
      <c r="T20" s="32">
        <v>1</v>
      </c>
      <c r="U20" s="32"/>
      <c r="V20" s="32"/>
      <c r="W20" s="32">
        <v>1</v>
      </c>
      <c r="X20" s="32">
        <v>1</v>
      </c>
      <c r="Z20" s="10">
        <f t="shared" si="4"/>
        <v>3</v>
      </c>
    </row>
    <row r="21" spans="2:26" x14ac:dyDescent="0.35">
      <c r="C21" s="31" t="s">
        <v>23</v>
      </c>
      <c r="D21" s="15">
        <f>COUNTIFS($R21:$X21,D$4)</f>
        <v>1</v>
      </c>
      <c r="E21" s="16">
        <f t="shared" si="9"/>
        <v>6</v>
      </c>
      <c r="F21" s="17">
        <f>COUNTIFS($R21:$X21,F$4)</f>
        <v>0</v>
      </c>
      <c r="G21" s="17">
        <f t="shared" si="10"/>
        <v>7</v>
      </c>
      <c r="I21" s="20">
        <f t="shared" si="11"/>
        <v>0.14285714285714285</v>
      </c>
      <c r="J21" s="21">
        <f t="shared" si="11"/>
        <v>0.8571428571428571</v>
      </c>
      <c r="K21" s="22">
        <f>COUNTIFS($R21:$X21,K$4)</f>
        <v>0</v>
      </c>
      <c r="M21" s="26">
        <f>COUNTIFS($R21:$X21,M$4,R$5:X$5,M$4)</f>
        <v>1</v>
      </c>
      <c r="N21" s="26">
        <f>COUNTIFS($R21:$X21,N$4,R$6:X$6,N$4)</f>
        <v>0</v>
      </c>
      <c r="O21" s="27">
        <f t="shared" si="12"/>
        <v>1</v>
      </c>
      <c r="P21" s="27">
        <f t="shared" si="12"/>
        <v>0</v>
      </c>
      <c r="R21" s="32"/>
      <c r="S21" s="32"/>
      <c r="T21" s="32"/>
      <c r="U21" s="32">
        <v>1</v>
      </c>
      <c r="V21" s="32"/>
      <c r="W21" s="32"/>
      <c r="X21" s="32"/>
      <c r="Z21" s="10">
        <f t="shared" si="4"/>
        <v>1</v>
      </c>
    </row>
  </sheetData>
  <mergeCells count="4">
    <mergeCell ref="D2:G2"/>
    <mergeCell ref="I2:K2"/>
    <mergeCell ref="M2:P2"/>
    <mergeCell ref="R2:X2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98" orientation="landscape" verticalDpi="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FEUILLE DE CALCUL DE DEPART</vt:lpstr>
      <vt:lpstr>EN CAS DE DIFFICULTE</vt:lpstr>
      <vt:lpstr>'EN CAS DE DIFFICULTE'!Zone_d_impression</vt:lpstr>
      <vt:lpstr>'FEUILLE DE CALCUL DE DEPART'!Zone_d_impression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réau</dc:creator>
  <cp:lastModifiedBy>laurentboyer1961@gmail.com</cp:lastModifiedBy>
  <cp:lastPrinted>2018-03-20T05:37:09Z</cp:lastPrinted>
  <dcterms:created xsi:type="dcterms:W3CDTF">2012-09-13T08:53:34Z</dcterms:created>
  <dcterms:modified xsi:type="dcterms:W3CDTF">2023-01-30T11:00:34Z</dcterms:modified>
</cp:coreProperties>
</file>