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3"/>
  <workbookPr date1904="1" showInkAnnotation="0" autoCompressPictures="0"/>
  <mc:AlternateContent xmlns:mc="http://schemas.openxmlformats.org/markup-compatibility/2006">
    <mc:Choice Requires="x15">
      <x15ac:absPath xmlns:x15ac="http://schemas.microsoft.com/office/spreadsheetml/2010/11/ac" url="/Users/morganelocker/Dropbox/Morgane Back-up labo-maison/En cours/HILISIT_grilles critériées/"/>
    </mc:Choice>
  </mc:AlternateContent>
  <xr:revisionPtr revIDLastSave="0" documentId="13_ncr:1_{A25ACDBC-B1F2-F641-B14E-907EFA6A41E7}" xr6:coauthVersionLast="45" xr6:coauthVersionMax="45" xr10:uidLastSave="{00000000-0000-0000-0000-000000000000}"/>
  <bookViews>
    <workbookView xWindow="1320" yWindow="900" windowWidth="37080" windowHeight="20700" tabRatio="500" xr2:uid="{00000000-000D-0000-FFFF-FFFF00000000}"/>
  </bookViews>
  <sheets>
    <sheet name="NOTES EXAM anonymées" sheetId="1" r:id="rId1"/>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7" i="1" l="1"/>
  <c r="P7" i="1"/>
  <c r="Q7" i="1"/>
  <c r="R7" i="1"/>
  <c r="O9" i="1"/>
  <c r="P9" i="1"/>
  <c r="Q9" i="1"/>
  <c r="R9" i="1"/>
  <c r="O11" i="1"/>
  <c r="P11" i="1"/>
  <c r="Q11" i="1"/>
  <c r="R11" i="1"/>
  <c r="O13" i="1"/>
  <c r="P13" i="1"/>
  <c r="Q13" i="1"/>
  <c r="R13" i="1"/>
  <c r="O15" i="1"/>
  <c r="P15" i="1"/>
  <c r="Q15" i="1"/>
  <c r="R15" i="1"/>
  <c r="O17" i="1"/>
  <c r="P17" i="1"/>
  <c r="Q17" i="1"/>
  <c r="R17" i="1"/>
  <c r="O19" i="1"/>
  <c r="P19" i="1"/>
  <c r="Q19" i="1"/>
  <c r="R19" i="1"/>
  <c r="O21" i="1"/>
  <c r="P21" i="1"/>
  <c r="Q21" i="1"/>
  <c r="R21" i="1"/>
  <c r="O23" i="1"/>
  <c r="P23" i="1"/>
  <c r="Q23" i="1"/>
  <c r="R23" i="1"/>
  <c r="O25" i="1"/>
  <c r="P25" i="1"/>
  <c r="Q25" i="1"/>
  <c r="R25" i="1"/>
  <c r="O27" i="1"/>
  <c r="P27" i="1"/>
  <c r="Q27" i="1"/>
  <c r="R27" i="1"/>
  <c r="O29" i="1"/>
  <c r="P29" i="1"/>
  <c r="Q29" i="1"/>
  <c r="R29" i="1"/>
  <c r="B7" i="1"/>
  <c r="B29" i="1" l="1"/>
  <c r="C29" i="1"/>
  <c r="D29" i="1"/>
  <c r="E29" i="1"/>
  <c r="F29" i="1"/>
  <c r="G29" i="1"/>
  <c r="H29" i="1"/>
  <c r="I29" i="1"/>
  <c r="J29" i="1"/>
  <c r="K29" i="1"/>
  <c r="L29" i="1"/>
  <c r="M29" i="1"/>
  <c r="N29" i="1"/>
  <c r="B23" i="1" l="1"/>
  <c r="C23" i="1"/>
  <c r="T22" i="1" s="1"/>
  <c r="D23" i="1"/>
  <c r="U22" i="1" s="1"/>
  <c r="E23" i="1"/>
  <c r="V22" i="1" s="1"/>
  <c r="F23" i="1"/>
  <c r="W22" i="1" s="1"/>
  <c r="G23" i="1"/>
  <c r="H23" i="1"/>
  <c r="I23" i="1"/>
  <c r="J23" i="1"/>
  <c r="K23" i="1"/>
  <c r="L23" i="1"/>
  <c r="M23" i="1"/>
  <c r="N23" i="1"/>
  <c r="S6" i="1"/>
  <c r="C7" i="1"/>
  <c r="T6" i="1" s="1"/>
  <c r="D7" i="1"/>
  <c r="U6" i="1" s="1"/>
  <c r="E7" i="1"/>
  <c r="V6" i="1" s="1"/>
  <c r="F7" i="1"/>
  <c r="W6" i="1" s="1"/>
  <c r="G7" i="1"/>
  <c r="H7" i="1"/>
  <c r="I7" i="1"/>
  <c r="J7" i="1"/>
  <c r="K7" i="1"/>
  <c r="L7" i="1"/>
  <c r="M7" i="1"/>
  <c r="N7" i="1"/>
  <c r="B9" i="1"/>
  <c r="S8" i="1" s="1"/>
  <c r="C9" i="1"/>
  <c r="T8" i="1" s="1"/>
  <c r="D9" i="1"/>
  <c r="U8" i="1" s="1"/>
  <c r="E9" i="1"/>
  <c r="V8" i="1" s="1"/>
  <c r="F9" i="1"/>
  <c r="W8" i="1" s="1"/>
  <c r="G9" i="1"/>
  <c r="H9" i="1"/>
  <c r="I9" i="1"/>
  <c r="J9" i="1"/>
  <c r="K9" i="1"/>
  <c r="L9" i="1"/>
  <c r="M9" i="1"/>
  <c r="N9" i="1"/>
  <c r="B11" i="1"/>
  <c r="S10" i="1" s="1"/>
  <c r="C11" i="1"/>
  <c r="T10" i="1" s="1"/>
  <c r="D11" i="1"/>
  <c r="U10" i="1" s="1"/>
  <c r="E11" i="1"/>
  <c r="V10" i="1" s="1"/>
  <c r="F11" i="1"/>
  <c r="W10" i="1" s="1"/>
  <c r="G11" i="1"/>
  <c r="H11" i="1"/>
  <c r="I11" i="1"/>
  <c r="J11" i="1"/>
  <c r="X10" i="1" s="1"/>
  <c r="K11" i="1"/>
  <c r="L11" i="1"/>
  <c r="M11" i="1"/>
  <c r="N11" i="1"/>
  <c r="B13" i="1"/>
  <c r="S12" i="1" s="1"/>
  <c r="C13" i="1"/>
  <c r="T12" i="1" s="1"/>
  <c r="D13" i="1"/>
  <c r="U12" i="1" s="1"/>
  <c r="E13" i="1"/>
  <c r="V12" i="1" s="1"/>
  <c r="F13" i="1"/>
  <c r="W12" i="1" s="1"/>
  <c r="G13" i="1"/>
  <c r="H13" i="1"/>
  <c r="I13" i="1"/>
  <c r="J13" i="1"/>
  <c r="K13" i="1"/>
  <c r="L13" i="1"/>
  <c r="M13" i="1"/>
  <c r="N13" i="1"/>
  <c r="B15" i="1"/>
  <c r="S14" i="1" s="1"/>
  <c r="C15" i="1"/>
  <c r="T14" i="1" s="1"/>
  <c r="D15" i="1"/>
  <c r="U14" i="1" s="1"/>
  <c r="E15" i="1"/>
  <c r="V14" i="1" s="1"/>
  <c r="F15" i="1"/>
  <c r="W14" i="1" s="1"/>
  <c r="G15" i="1"/>
  <c r="H15" i="1"/>
  <c r="I15" i="1"/>
  <c r="J15" i="1"/>
  <c r="K15" i="1"/>
  <c r="L15" i="1"/>
  <c r="M15" i="1"/>
  <c r="N15" i="1"/>
  <c r="B17" i="1"/>
  <c r="S16" i="1" s="1"/>
  <c r="C17" i="1"/>
  <c r="T16" i="1" s="1"/>
  <c r="D17" i="1"/>
  <c r="U16" i="1" s="1"/>
  <c r="E17" i="1"/>
  <c r="V16" i="1" s="1"/>
  <c r="F17" i="1"/>
  <c r="W16" i="1" s="1"/>
  <c r="G17" i="1"/>
  <c r="H17" i="1"/>
  <c r="I17" i="1"/>
  <c r="J17" i="1"/>
  <c r="K17" i="1"/>
  <c r="L17" i="1"/>
  <c r="M17" i="1"/>
  <c r="N17" i="1"/>
  <c r="C19" i="1"/>
  <c r="T18" i="1" s="1"/>
  <c r="B19" i="1"/>
  <c r="S18" i="1" s="1"/>
  <c r="D19" i="1"/>
  <c r="U18" i="1" s="1"/>
  <c r="E19" i="1"/>
  <c r="V18" i="1" s="1"/>
  <c r="F19" i="1"/>
  <c r="W18" i="1" s="1"/>
  <c r="G19" i="1"/>
  <c r="H19" i="1"/>
  <c r="I19" i="1"/>
  <c r="J19" i="1"/>
  <c r="K19" i="1"/>
  <c r="L19" i="1"/>
  <c r="M19" i="1"/>
  <c r="N19" i="1"/>
  <c r="B21" i="1"/>
  <c r="S20" i="1" s="1"/>
  <c r="C21" i="1"/>
  <c r="T20" i="1" s="1"/>
  <c r="D21" i="1"/>
  <c r="U20" i="1" s="1"/>
  <c r="E21" i="1"/>
  <c r="V20" i="1" s="1"/>
  <c r="F21" i="1"/>
  <c r="W20" i="1" s="1"/>
  <c r="G21" i="1"/>
  <c r="H21" i="1"/>
  <c r="I21" i="1"/>
  <c r="J21" i="1"/>
  <c r="K21" i="1"/>
  <c r="L21" i="1"/>
  <c r="M21" i="1"/>
  <c r="N21" i="1"/>
  <c r="S22" i="1"/>
  <c r="B25" i="1"/>
  <c r="S24" i="1" s="1"/>
  <c r="C25" i="1"/>
  <c r="T24" i="1" s="1"/>
  <c r="D25" i="1"/>
  <c r="U24" i="1" s="1"/>
  <c r="E25" i="1"/>
  <c r="V24" i="1" s="1"/>
  <c r="F25" i="1"/>
  <c r="W24" i="1" s="1"/>
  <c r="G25" i="1"/>
  <c r="H25" i="1"/>
  <c r="I25" i="1"/>
  <c r="J25" i="1"/>
  <c r="K25" i="1"/>
  <c r="L25" i="1"/>
  <c r="M25" i="1"/>
  <c r="N25" i="1"/>
  <c r="C27" i="1"/>
  <c r="T26" i="1" s="1"/>
  <c r="B27" i="1"/>
  <c r="S26" i="1" s="1"/>
  <c r="D27" i="1"/>
  <c r="U26" i="1" s="1"/>
  <c r="E27" i="1"/>
  <c r="V26" i="1" s="1"/>
  <c r="F27" i="1"/>
  <c r="W26" i="1" s="1"/>
  <c r="G27" i="1"/>
  <c r="H27" i="1"/>
  <c r="I27" i="1"/>
  <c r="J27" i="1"/>
  <c r="K27" i="1"/>
  <c r="L27" i="1"/>
  <c r="M27" i="1"/>
  <c r="N27" i="1"/>
  <c r="S28" i="1"/>
  <c r="T28" i="1"/>
  <c r="U28" i="1"/>
  <c r="V28" i="1"/>
  <c r="W28" i="1"/>
  <c r="X28" i="1"/>
  <c r="X6" i="1" l="1"/>
  <c r="Z20" i="1"/>
  <c r="Z12" i="1"/>
  <c r="Y12" i="1"/>
  <c r="Z10" i="1"/>
  <c r="Z8" i="1"/>
  <c r="Y8" i="1"/>
  <c r="Y22" i="1"/>
  <c r="Z24" i="1"/>
  <c r="X22" i="1"/>
  <c r="X16" i="1"/>
  <c r="Z14" i="1"/>
  <c r="Y10" i="1"/>
  <c r="Z6" i="1"/>
  <c r="Y16" i="1"/>
  <c r="Y14" i="1"/>
  <c r="X14" i="1"/>
  <c r="X12" i="1"/>
  <c r="X8" i="1"/>
  <c r="Y6" i="1"/>
  <c r="Y20" i="1"/>
  <c r="Z28" i="1"/>
  <c r="X24" i="1"/>
  <c r="Y26" i="1"/>
  <c r="X20" i="1"/>
  <c r="Z16" i="1"/>
  <c r="Y28" i="1"/>
  <c r="Y24" i="1"/>
  <c r="Z26" i="1"/>
  <c r="X26" i="1"/>
  <c r="Z18" i="1"/>
  <c r="Y18" i="1"/>
  <c r="X18" i="1"/>
  <c r="Z22" i="1"/>
  <c r="AA24" i="1" l="1"/>
  <c r="AB24" i="1" s="1"/>
  <c r="AA14" i="1"/>
  <c r="AB14" i="1" s="1"/>
  <c r="AA28" i="1"/>
  <c r="AB28" i="1" s="1"/>
  <c r="AA8" i="1"/>
  <c r="AB8" i="1" s="1"/>
  <c r="AA16" i="1"/>
  <c r="AB16" i="1" s="1"/>
  <c r="AA26" i="1"/>
  <c r="AB26" i="1" s="1"/>
  <c r="AA18" i="1"/>
  <c r="AB18" i="1" s="1"/>
  <c r="AA20" i="1"/>
  <c r="AB20" i="1" s="1"/>
  <c r="AA22" i="1"/>
  <c r="AB22" i="1" s="1"/>
  <c r="AA10" i="1"/>
  <c r="AB10" i="1" s="1"/>
  <c r="AA12" i="1"/>
  <c r="AB12" i="1" s="1"/>
  <c r="AA6" i="1"/>
  <c r="AB6" i="1" s="1"/>
  <c r="AB32" i="1" l="1"/>
  <c r="AB35" i="1"/>
  <c r="AB34" i="1"/>
  <c r="AB33" i="1"/>
</calcChain>
</file>

<file path=xl/sharedStrings.xml><?xml version="1.0" encoding="utf-8"?>
<sst xmlns="http://schemas.openxmlformats.org/spreadsheetml/2006/main" count="116" uniqueCount="77">
  <si>
    <t>Objectif (O)</t>
  </si>
  <si>
    <t>Doit clairement apparaître</t>
  </si>
  <si>
    <t>Barem</t>
  </si>
  <si>
    <t>A</t>
  </si>
  <si>
    <t>Stratégie 
exp (S)</t>
  </si>
  <si>
    <t xml:space="preserve">Conclusion biologique (C) </t>
  </si>
  <si>
    <t xml:space="preserve">Résultats (R) </t>
  </si>
  <si>
    <t>B</t>
  </si>
  <si>
    <t>C</t>
  </si>
  <si>
    <t>D</t>
  </si>
  <si>
    <t>E</t>
  </si>
  <si>
    <t>Absent ou complètement faux</t>
  </si>
  <si>
    <t>TITRE</t>
  </si>
  <si>
    <t>QUESTIONS</t>
  </si>
  <si>
    <t>TITRE /2</t>
  </si>
  <si>
    <t>PROBLÉMATIQUE /2</t>
  </si>
  <si>
    <t>QUESTIONS /2</t>
  </si>
  <si>
    <t>NOTE /20</t>
  </si>
  <si>
    <t>FIGURES</t>
  </si>
  <si>
    <t>S</t>
  </si>
  <si>
    <t>O</t>
  </si>
  <si>
    <t>R</t>
  </si>
  <si>
    <t>Moyenne</t>
  </si>
  <si>
    <t>Médiane</t>
  </si>
  <si>
    <t>CONTEXTE BIOLOGIQUE</t>
  </si>
  <si>
    <t>PROBLÉMATIQUE SPÉCIFIQUE</t>
  </si>
  <si>
    <t>SCHÉMA</t>
  </si>
  <si>
    <t>CONTEXTE /2</t>
  </si>
  <si>
    <t>SCHÉMA BILAN/2</t>
  </si>
  <si>
    <t>FIGURE 1 /10</t>
  </si>
  <si>
    <t>FIGURE 2 /10</t>
  </si>
  <si>
    <t>FIGURE 3 /10</t>
  </si>
  <si>
    <t>B/C</t>
  </si>
  <si>
    <t>A/B</t>
  </si>
  <si>
    <t>C/D</t>
  </si>
  <si>
    <t>D/E</t>
  </si>
  <si>
    <t>MIN</t>
  </si>
  <si>
    <t>MAX</t>
  </si>
  <si>
    <t>Indicateurs</t>
  </si>
  <si>
    <t>Descripteurs de performance</t>
  </si>
  <si>
    <t>Imaginer un titre d'article</t>
  </si>
  <si>
    <t xml:space="preserve">Décrire le contexte biologique dans lequel s'inscrivent les expériences </t>
  </si>
  <si>
    <t>Étudant 1</t>
  </si>
  <si>
    <t>Étudant 2</t>
  </si>
  <si>
    <t>Étudant 3</t>
  </si>
  <si>
    <t>Étudant 4</t>
  </si>
  <si>
    <t>Étudant 5</t>
  </si>
  <si>
    <t>Étudant 6</t>
  </si>
  <si>
    <t>Étudant 7</t>
  </si>
  <si>
    <t>Étudant 8</t>
  </si>
  <si>
    <t>Étudant 9</t>
  </si>
  <si>
    <t>Étudant 10</t>
  </si>
  <si>
    <t>Étudant 11</t>
  </si>
  <si>
    <t>Étudant 12</t>
  </si>
  <si>
    <t>Réaliser un schéma bilan/modéliser un ensemble de données expérimentales</t>
  </si>
  <si>
    <t>Formuler des questions d'ouverture</t>
  </si>
  <si>
    <t>Niveaux de performance</t>
  </si>
  <si>
    <t xml:space="preserve">
Préciser les objectifs d'une expérience et la stratégie expérimentale mise en œuvre. Décrire les résultats expérimentaux et conclure objectivement. 
Figure 1
                                                    </t>
  </si>
  <si>
    <t xml:space="preserve">
Préciser les objectifs d'une expérience et la stratégie expérimentale mise en œuvre. Décrire les résultats expérimentaux et conclure objectivement. 
Figure 2
                                                    </t>
  </si>
  <si>
    <t xml:space="preserve">
Préciser les objectifs d'une expérience et la stratégie expérimentale mise en œuvre. Décrire les résultats expérimentaux et conclure objectivement. 
Figure 3
                                                    </t>
  </si>
  <si>
    <t>Niveau de pertinence ?
Titre complet et accrocheur ?</t>
  </si>
  <si>
    <t>Expériences replacées dans un contexte plus général pertinent ? Informations générales précises ?</t>
  </si>
  <si>
    <t>Adéquation de la question posée avec les expériences fournies ? Précision de la question posée ?</t>
  </si>
  <si>
    <t>Correct ? Complet ?</t>
  </si>
  <si>
    <t>Formuler la problématique spécifique à laquelle les expériences tentent de répondre</t>
  </si>
  <si>
    <t>Niveau de pertinence ? Intérêt ?</t>
  </si>
  <si>
    <t>Question bien posée ?
Lien avec exp précédente ?</t>
  </si>
  <si>
    <t>Contrôles pris en compte et expliqués ?
Description précise des données ?</t>
  </si>
  <si>
    <t>Correcte ? Complète ? Bien formulée ?</t>
  </si>
  <si>
    <t>Précis, juste et bien écrit</t>
  </si>
  <si>
    <t>Quelques imprécisions/incomplétude mais l'essentiel est là et bien compris</t>
  </si>
  <si>
    <t>Erreurs d'analyse, inadéquation, défaut de clarté dans l'écriture</t>
  </si>
  <si>
    <t>Erreurs graves, grosses incompréhensions ou très incomplet</t>
  </si>
  <si>
    <t>Notes (calcul automatique)</t>
  </si>
  <si>
    <t xml:space="preserve">NOTE /40        </t>
  </si>
  <si>
    <r>
      <t xml:space="preserve">Master 2 Biologie-Santé, spécialité "Gene, Cell, Development" : https://www.universite-paris-saclay.fr/formation/master/biologie-sante/m2-gene-cell-development#programme 
UE : </t>
    </r>
    <r>
      <rPr>
        <b/>
        <i/>
        <sz val="20"/>
        <color rgb="FF63243F"/>
        <rFont val="Verdana"/>
        <family val="2"/>
      </rPr>
      <t>Neural stem cells &amp; Nervous system development</t>
    </r>
    <r>
      <rPr>
        <b/>
        <i/>
        <sz val="20"/>
        <rFont val="Verdana"/>
        <family val="2"/>
      </rPr>
      <t xml:space="preserve">
</t>
    </r>
    <r>
      <rPr>
        <b/>
        <sz val="20"/>
        <rFont val="Verdana"/>
        <family val="2"/>
      </rPr>
      <t xml:space="preserve">Responsables/contacts : morgane.locker@universite-paris-saclay.fr; caroline.borday@universite-paris-saclay.fr; sebastien.szuplewski@uvsq.fr </t>
    </r>
  </si>
  <si>
    <r>
      <rPr>
        <b/>
        <sz val="20"/>
        <color rgb="FFFFF67B"/>
        <rFont val="Verdana"/>
        <family val="2"/>
      </rPr>
      <t xml:space="preserve">Critères : Capacité d'analyse de données expérimentales et qualité rédactionnelle (écriture sous forme d'un article scientifique).
</t>
    </r>
    <r>
      <rPr>
        <b/>
        <sz val="16"/>
        <color theme="0"/>
        <rFont val="Verdana"/>
        <family val="2"/>
      </rPr>
      <t>Examen écrit de 2h30 sur documents issus d'un article scientifique (le sujet inclut une partie de l'introduction de l'article, 3-4 figures montrant des résultats d'expériences et des légendes associées). 
Consignes : The candidate will provide (in french or english)  (i) a title to the article, (ii; iii) a short description of the biological context and of the specific problematics of the article and (iv) an analysis of the data (for each panel, describe the aim of the experiment, the general methodology, the results and conclude). Finally the candidate will propose a model (v) and formulate 2 to 4 questions raised by the study (vi).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</si>
</sst>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Verdana"/>
    </font>
    <font>
      <sz val="8"/>
      <name val="Verdana"/>
      <family val="2"/>
    </font>
    <font>
      <sz val="12"/>
      <name val="Verdana"/>
      <family val="2"/>
    </font>
    <font>
      <b/>
      <sz val="12"/>
      <name val="Verdana"/>
      <family val="2"/>
    </font>
    <font>
      <b/>
      <sz val="12"/>
      <color theme="5"/>
      <name val="Verdana"/>
      <family val="2"/>
    </font>
    <font>
      <sz val="10"/>
      <color theme="6" tint="-0.249977111117893"/>
      <name val="Verdana"/>
      <family val="2"/>
    </font>
    <font>
      <sz val="12"/>
      <color theme="1"/>
      <name val="Verdana"/>
      <family val="2"/>
    </font>
    <font>
      <u/>
      <sz val="10"/>
      <color theme="10"/>
      <name val="Verdana"/>
      <family val="2"/>
    </font>
    <font>
      <u/>
      <sz val="10"/>
      <color theme="11"/>
      <name val="Verdana"/>
      <family val="2"/>
    </font>
    <font>
      <b/>
      <sz val="12"/>
      <color theme="0"/>
      <name val="Verdana"/>
      <family val="2"/>
    </font>
    <font>
      <b/>
      <sz val="16"/>
      <color theme="0"/>
      <name val="Verdana"/>
      <family val="2"/>
    </font>
    <font>
      <b/>
      <sz val="14"/>
      <color theme="0"/>
      <name val="Verdana"/>
      <family val="2"/>
    </font>
    <font>
      <sz val="12"/>
      <color theme="1" tint="0.34998626667073579"/>
      <name val="Verdana"/>
      <family val="2"/>
    </font>
    <font>
      <sz val="12"/>
      <color rgb="FF37565C"/>
      <name val="Verdana"/>
      <family val="2"/>
    </font>
    <font>
      <b/>
      <sz val="12"/>
      <color rgb="FF37565C"/>
      <name val="Verdana"/>
      <family val="2"/>
    </font>
    <font>
      <b/>
      <sz val="20"/>
      <color rgb="FFFFF67B"/>
      <name val="Verdana"/>
      <family val="2"/>
    </font>
    <font>
      <i/>
      <sz val="12"/>
      <color rgb="FF7030A0"/>
      <name val="Verdana"/>
      <family val="2"/>
    </font>
    <font>
      <b/>
      <sz val="12"/>
      <color theme="1" tint="0.34998626667073579"/>
      <name val="Verdana"/>
      <family val="2"/>
    </font>
    <font>
      <b/>
      <sz val="20"/>
      <name val="Verdana"/>
      <family val="2"/>
    </font>
    <font>
      <b/>
      <i/>
      <sz val="20"/>
      <name val="Verdana"/>
      <family val="2"/>
    </font>
    <font>
      <b/>
      <i/>
      <sz val="20"/>
      <color rgb="FF63243F"/>
      <name val="Verdana"/>
      <family val="2"/>
    </font>
  </fonts>
  <fills count="8">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rgb="FF631D37"/>
        <bgColor indexed="64"/>
      </patternFill>
    </fill>
    <fill>
      <patternFill patternType="solid">
        <fgColor rgb="FF4A7379"/>
        <bgColor indexed="64"/>
      </patternFill>
    </fill>
    <fill>
      <patternFill patternType="solid">
        <fgColor theme="1" tint="0.34998626667073579"/>
        <bgColor indexed="64"/>
      </patternFill>
    </fill>
  </fills>
  <borders count="4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medium">
        <color auto="1"/>
      </top>
      <bottom/>
      <diagonal/>
    </border>
    <border>
      <left style="thin">
        <color auto="1"/>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indexed="64"/>
      </left>
      <right style="medium">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auto="1"/>
      </right>
      <top style="medium">
        <color indexed="64"/>
      </top>
      <bottom style="medium">
        <color indexed="64"/>
      </bottom>
      <diagonal/>
    </border>
  </borders>
  <cellStyleXfs count="3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9">
    <xf numFmtId="0" fontId="0" fillId="0" borderId="0" xfId="0"/>
    <xf numFmtId="0" fontId="2" fillId="0" borderId="0" xfId="0" applyFont="1"/>
    <xf numFmtId="0" fontId="2" fillId="0" borderId="2" xfId="0" applyFont="1" applyBorder="1"/>
    <xf numFmtId="0" fontId="0" fillId="0" borderId="0" xfId="0" applyAlignment="1">
      <alignment horizontal="center" vertical="center"/>
    </xf>
    <xf numFmtId="0" fontId="3" fillId="0" borderId="2" xfId="0" applyFont="1" applyBorder="1"/>
    <xf numFmtId="2" fontId="4" fillId="0" borderId="0" xfId="0" applyNumberFormat="1" applyFont="1" applyAlignment="1"/>
    <xf numFmtId="0" fontId="2" fillId="0" borderId="0" xfId="0" applyFont="1" applyBorder="1" applyAlignment="1">
      <alignment horizontal="center" vertical="center"/>
    </xf>
    <xf numFmtId="2" fontId="4" fillId="0" borderId="0" xfId="0" applyNumberFormat="1" applyFont="1" applyBorder="1" applyAlignment="1">
      <alignment horizontal="center" vertical="center"/>
    </xf>
    <xf numFmtId="0" fontId="0" fillId="0" borderId="0" xfId="0" applyFill="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9" fillId="7" borderId="0" xfId="0" applyFont="1" applyFill="1"/>
    <xf numFmtId="0" fontId="2" fillId="0" borderId="2" xfId="0" applyFont="1" applyBorder="1" applyAlignment="1">
      <alignment horizontal="center"/>
    </xf>
    <xf numFmtId="0" fontId="3" fillId="0" borderId="1" xfId="0" applyFont="1" applyBorder="1"/>
    <xf numFmtId="0" fontId="3" fillId="0" borderId="1" xfId="0" applyFont="1" applyBorder="1" applyAlignment="1">
      <alignment horizont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0"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40" xfId="0" applyFont="1" applyFill="1" applyBorder="1" applyAlignment="1">
      <alignment horizontal="center" vertical="center"/>
    </xf>
    <xf numFmtId="0" fontId="10" fillId="4" borderId="37"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37" xfId="0" applyFont="1" applyBorder="1" applyAlignment="1">
      <alignment horizontal="center" vertical="center" wrapText="1"/>
    </xf>
    <xf numFmtId="0" fontId="10" fillId="5" borderId="16" xfId="0" applyFont="1" applyFill="1" applyBorder="1" applyAlignment="1">
      <alignment horizontal="center" vertical="center" wrapText="1"/>
    </xf>
    <xf numFmtId="0" fontId="10" fillId="5" borderId="16" xfId="0" applyFont="1" applyFill="1" applyBorder="1" applyAlignment="1">
      <alignment horizontal="center" vertical="center"/>
    </xf>
    <xf numFmtId="0" fontId="11" fillId="7" borderId="0" xfId="0" applyFont="1" applyFill="1" applyAlignment="1">
      <alignment horizontal="center"/>
    </xf>
    <xf numFmtId="0" fontId="3" fillId="0" borderId="3" xfId="0" applyFon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12" fillId="0" borderId="2"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2" fillId="0" borderId="22" xfId="0" applyFont="1" applyFill="1" applyBorder="1" applyAlignment="1">
      <alignment horizontal="center" vertical="center" textRotation="90" wrapText="1"/>
    </xf>
    <xf numFmtId="0" fontId="12" fillId="0" borderId="17" xfId="0" applyFont="1" applyFill="1" applyBorder="1" applyAlignment="1">
      <alignment horizontal="center" vertical="center" textRotation="90" wrapText="1"/>
    </xf>
    <xf numFmtId="0" fontId="12" fillId="0" borderId="23" xfId="0" applyFont="1" applyFill="1" applyBorder="1" applyAlignment="1">
      <alignment horizontal="center" vertical="center" textRotation="90" wrapText="1"/>
    </xf>
    <xf numFmtId="0" fontId="12" fillId="0" borderId="18" xfId="0" applyFont="1" applyFill="1" applyBorder="1" applyAlignment="1">
      <alignment horizontal="center" vertical="center" textRotation="90" wrapText="1"/>
    </xf>
    <xf numFmtId="0" fontId="12" fillId="0" borderId="34" xfId="0" applyFont="1" applyFill="1" applyBorder="1" applyAlignment="1">
      <alignment horizontal="center" vertical="center" textRotation="90" wrapText="1"/>
    </xf>
    <xf numFmtId="0" fontId="12" fillId="0" borderId="35" xfId="0" applyFont="1" applyFill="1" applyBorder="1" applyAlignment="1">
      <alignment horizontal="center" vertical="center" textRotation="90" wrapText="1"/>
    </xf>
    <xf numFmtId="0" fontId="12" fillId="0" borderId="24" xfId="0" applyFont="1" applyFill="1" applyBorder="1" applyAlignment="1">
      <alignment horizontal="center" vertical="center" textRotation="90" wrapText="1"/>
    </xf>
    <xf numFmtId="0" fontId="12" fillId="0" borderId="19" xfId="0" applyFont="1" applyFill="1" applyBorder="1" applyAlignment="1">
      <alignment horizontal="center" vertical="center" textRotation="90" wrapText="1"/>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2"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6" xfId="0" applyFont="1" applyBorder="1" applyAlignment="1">
      <alignment horizontal="center" vertical="center" wrapText="1"/>
    </xf>
    <xf numFmtId="2" fontId="4" fillId="0" borderId="11" xfId="0" applyNumberFormat="1" applyFont="1" applyBorder="1" applyAlignment="1">
      <alignment horizontal="center" vertical="center"/>
    </xf>
    <xf numFmtId="2" fontId="4" fillId="0" borderId="12" xfId="0" applyNumberFormat="1" applyFont="1" applyBorder="1" applyAlignment="1">
      <alignment horizontal="center" vertical="center"/>
    </xf>
    <xf numFmtId="2" fontId="4" fillId="0" borderId="36" xfId="0" applyNumberFormat="1"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2" fillId="0" borderId="17" xfId="0" applyFont="1" applyFill="1" applyBorder="1" applyAlignment="1">
      <alignment horizontal="center" vertical="center"/>
    </xf>
    <xf numFmtId="0" fontId="2" fillId="0" borderId="33" xfId="0" applyFont="1" applyFill="1" applyBorder="1" applyAlignment="1">
      <alignment horizontal="center" vertical="center"/>
    </xf>
    <xf numFmtId="0" fontId="12" fillId="0" borderId="19"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2" fillId="2" borderId="33" xfId="0" applyFont="1" applyFill="1" applyBorder="1" applyAlignment="1">
      <alignment horizontal="center" vertical="center"/>
    </xf>
    <xf numFmtId="0" fontId="9" fillId="7" borderId="0" xfId="0" applyFont="1" applyFill="1" applyAlignment="1">
      <alignment horizontal="left"/>
    </xf>
    <xf numFmtId="2" fontId="4" fillId="3" borderId="12" xfId="0" applyNumberFormat="1" applyFont="1" applyFill="1" applyBorder="1" applyAlignment="1">
      <alignment horizontal="center" vertical="center"/>
    </xf>
    <xf numFmtId="2" fontId="4" fillId="3" borderId="36"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xf>
  </cellXfs>
  <cellStyles count="3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Normal" xfId="0" builtinId="0"/>
  </cellStyles>
  <dxfs count="0"/>
  <tableStyles count="0" defaultTableStyle="TableStyleMedium9" defaultPivotStyle="PivotStyleMedium7"/>
  <colors>
    <mruColors>
      <color rgb="FFFFF67B"/>
      <color rgb="FF37565C"/>
      <color rgb="FF4A7379"/>
      <color rgb="FF631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113392</xdr:colOff>
      <xdr:row>0</xdr:row>
      <xdr:rowOff>45357</xdr:rowOff>
    </xdr:from>
    <xdr:to>
      <xdr:col>2</xdr:col>
      <xdr:colOff>1632857</xdr:colOff>
      <xdr:row>0</xdr:row>
      <xdr:rowOff>1303623</xdr:rowOff>
    </xdr:to>
    <xdr:pic>
      <xdr:nvPicPr>
        <xdr:cNvPr id="2" name="Image 1">
          <a:extLst>
            <a:ext uri="{FF2B5EF4-FFF2-40B4-BE49-F238E27FC236}">
              <a16:creationId xmlns:a16="http://schemas.microsoft.com/office/drawing/2014/main" id="{E36695F4-3CA3-974F-8001-AEB7A9545ED0}"/>
            </a:ext>
          </a:extLst>
        </xdr:cNvPr>
        <xdr:cNvPicPr>
          <a:picLocks noChangeAspect="1"/>
        </xdr:cNvPicPr>
      </xdr:nvPicPr>
      <xdr:blipFill>
        <a:blip xmlns:r="http://schemas.openxmlformats.org/officeDocument/2006/relationships" r:embed="rId1"/>
        <a:stretch>
          <a:fillRect/>
        </a:stretch>
      </xdr:blipFill>
      <xdr:spPr>
        <a:xfrm>
          <a:off x="2449285" y="45357"/>
          <a:ext cx="3084286" cy="1258266"/>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3"/>
  <sheetViews>
    <sheetView tabSelected="1" zoomScale="56" zoomScaleNormal="56" workbookViewId="0">
      <pane xSplit="1" ySplit="5" topLeftCell="B6" activePane="bottomRight" state="frozen"/>
      <selection pane="topRight" activeCell="B1" sqref="B1"/>
      <selection pane="bottomLeft" activeCell="A4" sqref="A4"/>
      <selection pane="bottomRight" activeCell="L36" sqref="L36"/>
    </sheetView>
  </sheetViews>
  <sheetFormatPr baseColWidth="10" defaultRowHeight="16"/>
  <cols>
    <col min="1" max="1" width="30.6640625" style="1" customWidth="1"/>
    <col min="2" max="2" width="20.6640625" style="1" customWidth="1"/>
    <col min="3" max="4" width="37" style="1" customWidth="1"/>
    <col min="5" max="5" width="28.33203125" style="1" customWidth="1"/>
    <col min="6" max="6" width="21.5" style="1" customWidth="1"/>
    <col min="7" max="7" width="16" style="1" bestFit="1" customWidth="1"/>
    <col min="8" max="8" width="14.83203125" style="1" customWidth="1"/>
    <col min="9" max="10" width="17.33203125" style="1" customWidth="1"/>
    <col min="11" max="11" width="19.33203125" style="1" customWidth="1"/>
    <col min="12" max="12" width="14.83203125" style="1" customWidth="1"/>
    <col min="13" max="13" width="16" style="1" customWidth="1"/>
    <col min="14" max="14" width="12.6640625" style="1" customWidth="1"/>
    <col min="15" max="15" width="16.83203125" style="1" customWidth="1"/>
    <col min="16" max="16" width="13.83203125" style="1" customWidth="1"/>
    <col min="17" max="18" width="16.83203125" style="1" customWidth="1"/>
    <col min="27" max="27" width="19.6640625" style="1" customWidth="1"/>
    <col min="28" max="28" width="15.33203125" style="5" customWidth="1"/>
    <col min="29" max="29" width="16.33203125" customWidth="1"/>
    <col min="33" max="33" width="20.6640625" customWidth="1"/>
    <col min="34" max="34" width="23.1640625" customWidth="1"/>
  </cols>
  <sheetData>
    <row r="1" spans="1:28" ht="110" customHeight="1">
      <c r="A1" s="92" t="s">
        <v>75</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115" customHeight="1" thickBot="1">
      <c r="A2" s="47" t="s">
        <v>76</v>
      </c>
      <c r="B2" s="48"/>
      <c r="C2" s="48"/>
      <c r="D2" s="48"/>
      <c r="E2" s="48"/>
      <c r="F2" s="48"/>
      <c r="G2" s="48"/>
      <c r="H2" s="48"/>
      <c r="I2" s="48"/>
      <c r="J2" s="48"/>
      <c r="K2" s="48"/>
      <c r="L2" s="48"/>
      <c r="M2" s="48"/>
      <c r="N2" s="48"/>
      <c r="O2" s="48"/>
      <c r="P2" s="48"/>
      <c r="Q2" s="48"/>
      <c r="R2" s="48"/>
      <c r="S2" s="48"/>
      <c r="T2" s="48"/>
      <c r="U2" s="48"/>
      <c r="V2" s="48"/>
      <c r="W2" s="48"/>
      <c r="X2" s="48"/>
      <c r="Y2" s="48"/>
      <c r="Z2" s="48"/>
      <c r="AA2" s="48"/>
      <c r="AB2" s="48"/>
    </row>
    <row r="3" spans="1:28" s="3" customFormat="1" ht="234" customHeight="1" thickBot="1">
      <c r="A3" s="58" t="s">
        <v>38</v>
      </c>
      <c r="B3" s="56" t="s">
        <v>40</v>
      </c>
      <c r="C3" s="56" t="s">
        <v>41</v>
      </c>
      <c r="D3" s="56" t="s">
        <v>64</v>
      </c>
      <c r="E3" s="56" t="s">
        <v>54</v>
      </c>
      <c r="F3" s="56" t="s">
        <v>55</v>
      </c>
      <c r="G3" s="62" t="s">
        <v>57</v>
      </c>
      <c r="H3" s="60"/>
      <c r="I3" s="60"/>
      <c r="J3" s="61"/>
      <c r="K3" s="60" t="s">
        <v>58</v>
      </c>
      <c r="L3" s="60"/>
      <c r="M3" s="60"/>
      <c r="N3" s="61"/>
      <c r="O3" s="62" t="s">
        <v>59</v>
      </c>
      <c r="P3" s="60"/>
      <c r="Q3" s="60"/>
      <c r="R3" s="61"/>
      <c r="S3" s="63" t="s">
        <v>73</v>
      </c>
      <c r="T3" s="64"/>
      <c r="U3" s="65"/>
      <c r="V3" s="65"/>
      <c r="W3" s="65"/>
      <c r="X3" s="66"/>
      <c r="Y3" s="66"/>
      <c r="Z3" s="66"/>
      <c r="AA3" s="81" t="s">
        <v>74</v>
      </c>
      <c r="AB3" s="84" t="s">
        <v>17</v>
      </c>
    </row>
    <row r="4" spans="1:28" s="3" customFormat="1" ht="77" customHeight="1" thickBot="1">
      <c r="A4" s="59"/>
      <c r="B4" s="57"/>
      <c r="C4" s="57"/>
      <c r="D4" s="57"/>
      <c r="E4" s="57"/>
      <c r="F4" s="57"/>
      <c r="G4" s="36" t="s">
        <v>0</v>
      </c>
      <c r="H4" s="37" t="s">
        <v>4</v>
      </c>
      <c r="I4" s="37" t="s">
        <v>6</v>
      </c>
      <c r="J4" s="38" t="s">
        <v>5</v>
      </c>
      <c r="K4" s="27" t="s">
        <v>0</v>
      </c>
      <c r="L4" s="28" t="s">
        <v>4</v>
      </c>
      <c r="M4" s="28" t="s">
        <v>6</v>
      </c>
      <c r="N4" s="29" t="s">
        <v>5</v>
      </c>
      <c r="O4" s="27" t="s">
        <v>0</v>
      </c>
      <c r="P4" s="28" t="s">
        <v>4</v>
      </c>
      <c r="Q4" s="28" t="s">
        <v>6</v>
      </c>
      <c r="R4" s="29" t="s">
        <v>5</v>
      </c>
      <c r="S4" s="67" t="s">
        <v>14</v>
      </c>
      <c r="T4" s="71" t="s">
        <v>27</v>
      </c>
      <c r="U4" s="69" t="s">
        <v>15</v>
      </c>
      <c r="V4" s="69" t="s">
        <v>28</v>
      </c>
      <c r="W4" s="69" t="s">
        <v>16</v>
      </c>
      <c r="X4" s="69" t="s">
        <v>29</v>
      </c>
      <c r="Y4" s="69" t="s">
        <v>30</v>
      </c>
      <c r="Z4" s="73" t="s">
        <v>31</v>
      </c>
      <c r="AA4" s="82"/>
      <c r="AB4" s="85"/>
    </row>
    <row r="5" spans="1:28" s="3" customFormat="1" ht="132" customHeight="1" thickBot="1">
      <c r="A5" s="44" t="s">
        <v>56</v>
      </c>
      <c r="B5" s="45" t="s">
        <v>60</v>
      </c>
      <c r="C5" s="45" t="s">
        <v>61</v>
      </c>
      <c r="D5" s="46" t="s">
        <v>62</v>
      </c>
      <c r="E5" s="46" t="s">
        <v>63</v>
      </c>
      <c r="F5" s="46" t="s">
        <v>65</v>
      </c>
      <c r="G5" s="33" t="s">
        <v>66</v>
      </c>
      <c r="H5" s="34" t="s">
        <v>1</v>
      </c>
      <c r="I5" s="34" t="s">
        <v>67</v>
      </c>
      <c r="J5" s="35" t="s">
        <v>68</v>
      </c>
      <c r="K5" s="33" t="s">
        <v>66</v>
      </c>
      <c r="L5" s="34" t="s">
        <v>1</v>
      </c>
      <c r="M5" s="34" t="s">
        <v>67</v>
      </c>
      <c r="N5" s="35" t="s">
        <v>68</v>
      </c>
      <c r="O5" s="33" t="s">
        <v>66</v>
      </c>
      <c r="P5" s="34" t="s">
        <v>1</v>
      </c>
      <c r="Q5" s="34" t="s">
        <v>67</v>
      </c>
      <c r="R5" s="35" t="s">
        <v>68</v>
      </c>
      <c r="S5" s="68"/>
      <c r="T5" s="72"/>
      <c r="U5" s="70"/>
      <c r="V5" s="70"/>
      <c r="W5" s="70"/>
      <c r="X5" s="70"/>
      <c r="Y5" s="70"/>
      <c r="Z5" s="74"/>
      <c r="AA5" s="83"/>
      <c r="AB5" s="86"/>
    </row>
    <row r="6" spans="1:28" s="8" customFormat="1">
      <c r="A6" s="76" t="s">
        <v>42</v>
      </c>
      <c r="B6" s="17" t="s">
        <v>3</v>
      </c>
      <c r="C6" s="17" t="s">
        <v>33</v>
      </c>
      <c r="D6" s="17" t="s">
        <v>8</v>
      </c>
      <c r="E6" s="40" t="s">
        <v>10</v>
      </c>
      <c r="F6" s="17" t="s">
        <v>8</v>
      </c>
      <c r="G6" s="30" t="s">
        <v>3</v>
      </c>
      <c r="H6" s="31" t="s">
        <v>3</v>
      </c>
      <c r="I6" s="31" t="s">
        <v>7</v>
      </c>
      <c r="J6" s="32" t="s">
        <v>7</v>
      </c>
      <c r="K6" s="30" t="s">
        <v>7</v>
      </c>
      <c r="L6" s="31" t="s">
        <v>3</v>
      </c>
      <c r="M6" s="31" t="s">
        <v>3</v>
      </c>
      <c r="N6" s="32" t="s">
        <v>33</v>
      </c>
      <c r="O6" s="30" t="s">
        <v>32</v>
      </c>
      <c r="P6" s="31" t="s">
        <v>10</v>
      </c>
      <c r="Q6" s="31" t="s">
        <v>3</v>
      </c>
      <c r="R6" s="32" t="s">
        <v>32</v>
      </c>
      <c r="S6" s="80">
        <f>B7</f>
        <v>2</v>
      </c>
      <c r="T6" s="77">
        <f>C7</f>
        <v>1.75</v>
      </c>
      <c r="U6" s="77">
        <f>D7</f>
        <v>1</v>
      </c>
      <c r="V6" s="77">
        <f>E7</f>
        <v>0</v>
      </c>
      <c r="W6" s="77">
        <f>F7</f>
        <v>1</v>
      </c>
      <c r="X6" s="77">
        <f>SUM(G7:J7)</f>
        <v>8.5</v>
      </c>
      <c r="Y6" s="77">
        <f>SUM(K7:N7)</f>
        <v>9.25</v>
      </c>
      <c r="Z6" s="78">
        <f>SUM(O7:R7)</f>
        <v>6.5</v>
      </c>
      <c r="AA6" s="87">
        <f>S6+T6+U6+V6+W6+X6+Y6+Z6</f>
        <v>30</v>
      </c>
      <c r="AB6" s="98">
        <f>AA6/2</f>
        <v>15</v>
      </c>
    </row>
    <row r="7" spans="1:28" s="8" customFormat="1">
      <c r="A7" s="75"/>
      <c r="B7" s="18">
        <f>IF(B6="A",2,IF(B6="A/B",1.75,IF(B6="B/C",1.25,IF(B6="C/D",0.75,IF(B6="D/E",0.25,IF(B6="B",1.5,IF(B6="C",1,IF(B6="D",0.5,IF(B6="E",0)))))))))</f>
        <v>2</v>
      </c>
      <c r="C7" s="18">
        <f>IF(C6="A",2,IF(C6="A/B",1.75,IF(C6="B/C",1.25,IF(C6="C/D",0.75,IF(C6="D/E",0.25,IF(C6="B",1.5,IF(C6="C",1,IF(C6="D",0.5,IF(C6="E",0)))))))))</f>
        <v>1.75</v>
      </c>
      <c r="D7" s="18">
        <f t="shared" ref="D7:R7" si="0">IF(D6="A",2,IF(D6="A/B",1.75,IF(D6="B/C",1.25,IF(D6="C/D",0.75,IF(D6="D/E",0.25,IF(D6="B",1.5,IF(D6="C",1,IF(D6="D",0.5,IF(D6="E",0)))))))))</f>
        <v>1</v>
      </c>
      <c r="E7" s="41">
        <f t="shared" si="0"/>
        <v>0</v>
      </c>
      <c r="F7" s="18">
        <f t="shared" si="0"/>
        <v>1</v>
      </c>
      <c r="G7" s="16">
        <f t="shared" si="0"/>
        <v>2</v>
      </c>
      <c r="H7" s="14">
        <f t="shared" si="0"/>
        <v>2</v>
      </c>
      <c r="I7" s="14">
        <f>IF(I6="A",4,IF(I6="A/B",3.5,IF(I6="B/C",2.5,IF(I6="C/D",1.5,IF(I6="D/E",0.5,IF(I6="B",3,IF(I6="C",2,IF(I6="D",1,IF(I6="E",0)))))))))</f>
        <v>3</v>
      </c>
      <c r="J7" s="15">
        <f t="shared" si="0"/>
        <v>1.5</v>
      </c>
      <c r="K7" s="16">
        <f t="shared" si="0"/>
        <v>1.5</v>
      </c>
      <c r="L7" s="14">
        <f t="shared" si="0"/>
        <v>2</v>
      </c>
      <c r="M7" s="14">
        <f>IF(M6="A",4,IF(M6="A/B",3.5,IF(M6="B/C",2.5,IF(M6="C/D",1.5,IF(M6="D/E",0.5,IF(M6="B",3,IF(M6="C",2,IF(M6="D",1,IF(M6="E",0)))))))))</f>
        <v>4</v>
      </c>
      <c r="N7" s="15">
        <f t="shared" si="0"/>
        <v>1.75</v>
      </c>
      <c r="O7" s="16">
        <f t="shared" si="0"/>
        <v>1.25</v>
      </c>
      <c r="P7" s="14">
        <f t="shared" si="0"/>
        <v>0</v>
      </c>
      <c r="Q7" s="14">
        <f>IF(Q6="A",4,IF(Q6="A/B",3.5,IF(Q6="B/C",2.5,IF(Q6="C/D",1.5,IF(Q6="D/E",0.5,IF(Q6="B",3,IF(Q6="C",2,IF(Q6="D",1,IF(Q6="E",0)))))))))</f>
        <v>4</v>
      </c>
      <c r="R7" s="15">
        <f t="shared" si="0"/>
        <v>1.25</v>
      </c>
      <c r="S7" s="55"/>
      <c r="T7" s="53"/>
      <c r="U7" s="53"/>
      <c r="V7" s="53"/>
      <c r="W7" s="53"/>
      <c r="X7" s="53"/>
      <c r="Y7" s="53"/>
      <c r="Z7" s="79"/>
      <c r="AA7" s="88"/>
      <c r="AB7" s="96"/>
    </row>
    <row r="8" spans="1:28" s="8" customFormat="1">
      <c r="A8" s="75" t="s">
        <v>43</v>
      </c>
      <c r="B8" s="19"/>
      <c r="C8" s="19"/>
      <c r="D8" s="19"/>
      <c r="E8" s="42"/>
      <c r="F8" s="19"/>
      <c r="G8" s="9"/>
      <c r="H8" s="10"/>
      <c r="I8" s="10"/>
      <c r="J8" s="11"/>
      <c r="K8" s="9"/>
      <c r="L8" s="10"/>
      <c r="M8" s="10"/>
      <c r="N8" s="11"/>
      <c r="O8" s="9"/>
      <c r="P8" s="10"/>
      <c r="Q8" s="10"/>
      <c r="R8" s="11"/>
      <c r="S8" s="55" t="b">
        <f>B9</f>
        <v>0</v>
      </c>
      <c r="T8" s="53" t="b">
        <f>C9</f>
        <v>0</v>
      </c>
      <c r="U8" s="53" t="b">
        <f>D9</f>
        <v>0</v>
      </c>
      <c r="V8" s="53" t="b">
        <f>E9</f>
        <v>0</v>
      </c>
      <c r="W8" s="53" t="b">
        <f>F9</f>
        <v>0</v>
      </c>
      <c r="X8" s="53">
        <f>SUM(G9:J9)</f>
        <v>0</v>
      </c>
      <c r="Y8" s="53">
        <f>SUM(K9:N9)</f>
        <v>0</v>
      </c>
      <c r="Z8" s="79">
        <f>SUM(O9:R9)</f>
        <v>0</v>
      </c>
      <c r="AA8" s="88">
        <f t="shared" ref="AA8" si="1">S8+T8+U8+V8+W8+X8+Y8+Z8</f>
        <v>0</v>
      </c>
      <c r="AB8" s="96">
        <f t="shared" ref="AB8" si="2">AA8/2</f>
        <v>0</v>
      </c>
    </row>
    <row r="9" spans="1:28" s="8" customFormat="1">
      <c r="A9" s="75"/>
      <c r="B9" s="18" t="b">
        <f>IF(B8="A",2,IF(B8="A/B",1.75,IF(B8="B/C",1.25,IF(B8="C/D",0.75,IF(B8="D/E",0.25,IF(B8="B",1.5,IF(B8="C",1,IF(B8="D",0.5,IF(B8="E",0)))))))))</f>
        <v>0</v>
      </c>
      <c r="C9" s="18" t="b">
        <f>IF(C8="A",2,IF(C8="A/B",1.75,IF(C8="B/C",1.25,IF(C8="C/D",0.75,IF(C8="D/E",0.25,IF(C8="B",1.5,IF(C8="C",1,IF(C8="D",0.5,IF(C8="E",0)))))))))</f>
        <v>0</v>
      </c>
      <c r="D9" s="18" t="b">
        <f t="shared" ref="D9" si="3">IF(D8="A",2,IF(D8="A/B",1.75,IF(D8="B/C",1.25,IF(D8="C/D",0.75,IF(D8="D/E",0.25,IF(D8="B",1.5,IF(D8="C",1,IF(D8="D",0.5,IF(D8="E",0)))))))))</f>
        <v>0</v>
      </c>
      <c r="E9" s="41" t="b">
        <f t="shared" ref="E9" si="4">IF(E8="A",2,IF(E8="A/B",1.75,IF(E8="B/C",1.25,IF(E8="C/D",0.75,IF(E8="D/E",0.25,IF(E8="B",1.5,IF(E8="C",1,IF(E8="D",0.5,IF(E8="E",0)))))))))</f>
        <v>0</v>
      </c>
      <c r="F9" s="18" t="b">
        <f t="shared" ref="F9" si="5">IF(F8="A",2,IF(F8="A/B",1.75,IF(F8="B/C",1.25,IF(F8="C/D",0.75,IF(F8="D/E",0.25,IF(F8="B",1.5,IF(F8="C",1,IF(F8="D",0.5,IF(F8="E",0)))))))))</f>
        <v>0</v>
      </c>
      <c r="G9" s="16" t="b">
        <f t="shared" ref="G9" si="6">IF(G8="A",2,IF(G8="A/B",1.75,IF(G8="B/C",1.25,IF(G8="C/D",0.75,IF(G8="D/E",0.25,IF(G8="B",1.5,IF(G8="C",1,IF(G8="D",0.5,IF(G8="E",0)))))))))</f>
        <v>0</v>
      </c>
      <c r="H9" s="14" t="b">
        <f t="shared" ref="H9" si="7">IF(H8="A",2,IF(H8="A/B",1.75,IF(H8="B/C",1.25,IF(H8="C/D",0.75,IF(H8="D/E",0.25,IF(H8="B",1.5,IF(H8="C",1,IF(H8="D",0.5,IF(H8="E",0)))))))))</f>
        <v>0</v>
      </c>
      <c r="I9" s="14" t="b">
        <f>IF(I8="A",4,IF(I8="A/B",3.5,IF(I8="B/C",2.5,IF(I8="C/D",1.5,IF(I8="D/E",0.5,IF(I8="B",3,IF(I8="C",2,IF(I8="D",1,IF(I8="E",0)))))))))</f>
        <v>0</v>
      </c>
      <c r="J9" s="15" t="b">
        <f t="shared" ref="J9" si="8">IF(J8="A",2,IF(J8="A/B",1.75,IF(J8="B/C",1.25,IF(J8="C/D",0.75,IF(J8="D/E",0.25,IF(J8="B",1.5,IF(J8="C",1,IF(J8="D",0.5,IF(J8="E",0)))))))))</f>
        <v>0</v>
      </c>
      <c r="K9" s="16" t="b">
        <f t="shared" ref="K9" si="9">IF(K8="A",2,IF(K8="A/B",1.75,IF(K8="B/C",1.25,IF(K8="C/D",0.75,IF(K8="D/E",0.25,IF(K8="B",1.5,IF(K8="C",1,IF(K8="D",0.5,IF(K8="E",0)))))))))</f>
        <v>0</v>
      </c>
      <c r="L9" s="14" t="b">
        <f t="shared" ref="L9" si="10">IF(L8="A",2,IF(L8="A/B",1.75,IF(L8="B/C",1.25,IF(L8="C/D",0.75,IF(L8="D/E",0.25,IF(L8="B",1.5,IF(L8="C",1,IF(L8="D",0.5,IF(L8="E",0)))))))))</f>
        <v>0</v>
      </c>
      <c r="M9" s="14" t="b">
        <f>IF(M8="A",4,IF(M8="A/B",3.5,IF(M8="B/C",2.5,IF(M8="C/D",1.5,IF(M8="D/E",0.5,IF(M8="B",3,IF(M8="C",2,IF(M8="D",1,IF(M8="E",0)))))))))</f>
        <v>0</v>
      </c>
      <c r="N9" s="15" t="b">
        <f t="shared" ref="N9" si="11">IF(N8="A",2,IF(N8="A/B",1.75,IF(N8="B/C",1.25,IF(N8="C/D",0.75,IF(N8="D/E",0.25,IF(N8="B",1.5,IF(N8="C",1,IF(N8="D",0.5,IF(N8="E",0)))))))))</f>
        <v>0</v>
      </c>
      <c r="O9" s="16" t="b">
        <f t="shared" ref="O9" si="12">IF(O8="A",2,IF(O8="A/B",1.75,IF(O8="B/C",1.25,IF(O8="C/D",0.75,IF(O8="D/E",0.25,IF(O8="B",1.5,IF(O8="C",1,IF(O8="D",0.5,IF(O8="E",0)))))))))</f>
        <v>0</v>
      </c>
      <c r="P9" s="14" t="b">
        <f t="shared" ref="P9" si="13">IF(P8="A",2,IF(P8="A/B",1.75,IF(P8="B/C",1.25,IF(P8="C/D",0.75,IF(P8="D/E",0.25,IF(P8="B",1.5,IF(P8="C",1,IF(P8="D",0.5,IF(P8="E",0)))))))))</f>
        <v>0</v>
      </c>
      <c r="Q9" s="14" t="b">
        <f>IF(Q8="A",4,IF(Q8="A/B",3.5,IF(Q8="B/C",2.5,IF(Q8="C/D",1.5,IF(Q8="D/E",0.5,IF(Q8="B",3,IF(Q8="C",2,IF(Q8="D",1,IF(Q8="E",0)))))))))</f>
        <v>0</v>
      </c>
      <c r="R9" s="15" t="b">
        <f t="shared" ref="R9" si="14">IF(R8="A",2,IF(R8="A/B",1.75,IF(R8="B/C",1.25,IF(R8="C/D",0.75,IF(R8="D/E",0.25,IF(R8="B",1.5,IF(R8="C",1,IF(R8="D",0.5,IF(R8="E",0)))))))))</f>
        <v>0</v>
      </c>
      <c r="S9" s="55"/>
      <c r="T9" s="53"/>
      <c r="U9" s="53"/>
      <c r="V9" s="53"/>
      <c r="W9" s="53"/>
      <c r="X9" s="53"/>
      <c r="Y9" s="53"/>
      <c r="Z9" s="79"/>
      <c r="AA9" s="88"/>
      <c r="AB9" s="96"/>
    </row>
    <row r="10" spans="1:28" s="8" customFormat="1">
      <c r="A10" s="75" t="s">
        <v>44</v>
      </c>
      <c r="B10" s="19"/>
      <c r="C10" s="19"/>
      <c r="D10" s="19"/>
      <c r="E10" s="42"/>
      <c r="F10" s="19"/>
      <c r="G10" s="9"/>
      <c r="H10" s="10"/>
      <c r="I10" s="10"/>
      <c r="J10" s="11"/>
      <c r="K10" s="9"/>
      <c r="L10" s="10"/>
      <c r="M10" s="10"/>
      <c r="N10" s="11"/>
      <c r="O10" s="9"/>
      <c r="P10" s="10"/>
      <c r="Q10" s="10"/>
      <c r="R10" s="11"/>
      <c r="S10" s="55" t="b">
        <f>B11</f>
        <v>0</v>
      </c>
      <c r="T10" s="53" t="b">
        <f>C11</f>
        <v>0</v>
      </c>
      <c r="U10" s="53" t="b">
        <f>D11</f>
        <v>0</v>
      </c>
      <c r="V10" s="53" t="b">
        <f>E11</f>
        <v>0</v>
      </c>
      <c r="W10" s="53" t="b">
        <f>F11</f>
        <v>0</v>
      </c>
      <c r="X10" s="53">
        <f>SUM(G11:J11)</f>
        <v>0</v>
      </c>
      <c r="Y10" s="53">
        <f>SUM(K11:N11)</f>
        <v>0</v>
      </c>
      <c r="Z10" s="79">
        <f>SUM(O11:R11)</f>
        <v>0</v>
      </c>
      <c r="AA10" s="88">
        <f t="shared" ref="AA10" si="15">S10+T10+U10+V10+W10+X10+Y10+Z10</f>
        <v>0</v>
      </c>
      <c r="AB10" s="96">
        <f t="shared" ref="AB10" si="16">AA10/2</f>
        <v>0</v>
      </c>
    </row>
    <row r="11" spans="1:28" s="8" customFormat="1">
      <c r="A11" s="75"/>
      <c r="B11" s="18" t="b">
        <f>IF(B10="A",2,IF(B10="A/B",1.75,IF(B10="B/C",1.25,IF(B10="C/D",0.75,IF(B10="D/E",0.25,IF(B10="B",1.5,IF(B10="C",1,IF(B10="D",0.5,IF(B10="E",0)))))))))</f>
        <v>0</v>
      </c>
      <c r="C11" s="18" t="b">
        <f>IF(C10="A",2,IF(C10="A/B",1.75,IF(C10="B/C",1.25,IF(C10="C/D",0.75,IF(C10="D/E",0.25,IF(C10="B",1.5,IF(C10="C",1,IF(C10="D",0.5,IF(C10="E",0)))))))))</f>
        <v>0</v>
      </c>
      <c r="D11" s="18" t="b">
        <f t="shared" ref="D11" si="17">IF(D10="A",2,IF(D10="A/B",1.75,IF(D10="B/C",1.25,IF(D10="C/D",0.75,IF(D10="D/E",0.25,IF(D10="B",1.5,IF(D10="C",1,IF(D10="D",0.5,IF(D10="E",0)))))))))</f>
        <v>0</v>
      </c>
      <c r="E11" s="41" t="b">
        <f t="shared" ref="E11" si="18">IF(E10="A",2,IF(E10="A/B",1.75,IF(E10="B/C",1.25,IF(E10="C/D",0.75,IF(E10="D/E",0.25,IF(E10="B",1.5,IF(E10="C",1,IF(E10="D",0.5,IF(E10="E",0)))))))))</f>
        <v>0</v>
      </c>
      <c r="F11" s="18" t="b">
        <f t="shared" ref="F11" si="19">IF(F10="A",2,IF(F10="A/B",1.75,IF(F10="B/C",1.25,IF(F10="C/D",0.75,IF(F10="D/E",0.25,IF(F10="B",1.5,IF(F10="C",1,IF(F10="D",0.5,IF(F10="E",0)))))))))</f>
        <v>0</v>
      </c>
      <c r="G11" s="16" t="b">
        <f t="shared" ref="G11" si="20">IF(G10="A",2,IF(G10="A/B",1.75,IF(G10="B/C",1.25,IF(G10="C/D",0.75,IF(G10="D/E",0.25,IF(G10="B",1.5,IF(G10="C",1,IF(G10="D",0.5,IF(G10="E",0)))))))))</f>
        <v>0</v>
      </c>
      <c r="H11" s="14" t="b">
        <f t="shared" ref="H11" si="21">IF(H10="A",2,IF(H10="A/B",1.75,IF(H10="B/C",1.25,IF(H10="C/D",0.75,IF(H10="D/E",0.25,IF(H10="B",1.5,IF(H10="C",1,IF(H10="D",0.5,IF(H10="E",0)))))))))</f>
        <v>0</v>
      </c>
      <c r="I11" s="14" t="b">
        <f>IF(I10="A",4,IF(I10="A/B",3.5,IF(I10="B/C",2.5,IF(I10="C/D",1.5,IF(I10="D/E",0.5,IF(I10="B",3,IF(I10="C",2,IF(I10="D",1,IF(I10="E",0)))))))))</f>
        <v>0</v>
      </c>
      <c r="J11" s="15" t="b">
        <f t="shared" ref="J11" si="22">IF(J10="A",2,IF(J10="A/B",1.75,IF(J10="B/C",1.25,IF(J10="C/D",0.75,IF(J10="D/E",0.25,IF(J10="B",1.5,IF(J10="C",1,IF(J10="D",0.5,IF(J10="E",0)))))))))</f>
        <v>0</v>
      </c>
      <c r="K11" s="16" t="b">
        <f t="shared" ref="K11" si="23">IF(K10="A",2,IF(K10="A/B",1.75,IF(K10="B/C",1.25,IF(K10="C/D",0.75,IF(K10="D/E",0.25,IF(K10="B",1.5,IF(K10="C",1,IF(K10="D",0.5,IF(K10="E",0)))))))))</f>
        <v>0</v>
      </c>
      <c r="L11" s="14" t="b">
        <f t="shared" ref="L11" si="24">IF(L10="A",2,IF(L10="A/B",1.75,IF(L10="B/C",1.25,IF(L10="C/D",0.75,IF(L10="D/E",0.25,IF(L10="B",1.5,IF(L10="C",1,IF(L10="D",0.5,IF(L10="E",0)))))))))</f>
        <v>0</v>
      </c>
      <c r="M11" s="14" t="b">
        <f>IF(M10="A",4,IF(M10="A/B",3.5,IF(M10="B/C",2.5,IF(M10="C/D",1.5,IF(M10="D/E",0.5,IF(M10="B",3,IF(M10="C",2,IF(M10="D",1,IF(M10="E",0)))))))))</f>
        <v>0</v>
      </c>
      <c r="N11" s="15" t="b">
        <f t="shared" ref="N11" si="25">IF(N10="A",2,IF(N10="A/B",1.75,IF(N10="B/C",1.25,IF(N10="C/D",0.75,IF(N10="D/E",0.25,IF(N10="B",1.5,IF(N10="C",1,IF(N10="D",0.5,IF(N10="E",0)))))))))</f>
        <v>0</v>
      </c>
      <c r="O11" s="16" t="b">
        <f t="shared" ref="O11" si="26">IF(O10="A",2,IF(O10="A/B",1.75,IF(O10="B/C",1.25,IF(O10="C/D",0.75,IF(O10="D/E",0.25,IF(O10="B",1.5,IF(O10="C",1,IF(O10="D",0.5,IF(O10="E",0)))))))))</f>
        <v>0</v>
      </c>
      <c r="P11" s="14" t="b">
        <f t="shared" ref="P11" si="27">IF(P10="A",2,IF(P10="A/B",1.75,IF(P10="B/C",1.25,IF(P10="C/D",0.75,IF(P10="D/E",0.25,IF(P10="B",1.5,IF(P10="C",1,IF(P10="D",0.5,IF(P10="E",0)))))))))</f>
        <v>0</v>
      </c>
      <c r="Q11" s="14" t="b">
        <f>IF(Q10="A",4,IF(Q10="A/B",3.5,IF(Q10="B/C",2.5,IF(Q10="C/D",1.5,IF(Q10="D/E",0.5,IF(Q10="B",3,IF(Q10="C",2,IF(Q10="D",1,IF(Q10="E",0)))))))))</f>
        <v>0</v>
      </c>
      <c r="R11" s="15" t="b">
        <f t="shared" ref="R11" si="28">IF(R10="A",2,IF(R10="A/B",1.75,IF(R10="B/C",1.25,IF(R10="C/D",0.75,IF(R10="D/E",0.25,IF(R10="B",1.5,IF(R10="C",1,IF(R10="D",0.5,IF(R10="E",0)))))))))</f>
        <v>0</v>
      </c>
      <c r="S11" s="55"/>
      <c r="T11" s="53"/>
      <c r="U11" s="53"/>
      <c r="V11" s="53"/>
      <c r="W11" s="53"/>
      <c r="X11" s="53"/>
      <c r="Y11" s="53"/>
      <c r="Z11" s="79"/>
      <c r="AA11" s="88"/>
      <c r="AB11" s="96"/>
    </row>
    <row r="12" spans="1:28" s="8" customFormat="1">
      <c r="A12" s="75" t="s">
        <v>45</v>
      </c>
      <c r="B12" s="19"/>
      <c r="C12" s="19"/>
      <c r="D12" s="19"/>
      <c r="E12" s="42"/>
      <c r="F12" s="19"/>
      <c r="G12" s="9"/>
      <c r="H12" s="10"/>
      <c r="I12" s="10"/>
      <c r="J12" s="11"/>
      <c r="K12" s="9"/>
      <c r="L12" s="10"/>
      <c r="M12" s="10"/>
      <c r="N12" s="11"/>
      <c r="O12" s="9"/>
      <c r="P12" s="10"/>
      <c r="Q12" s="10"/>
      <c r="R12" s="11"/>
      <c r="S12" s="55" t="b">
        <f>B13</f>
        <v>0</v>
      </c>
      <c r="T12" s="53" t="b">
        <f>C13</f>
        <v>0</v>
      </c>
      <c r="U12" s="53" t="b">
        <f>D13</f>
        <v>0</v>
      </c>
      <c r="V12" s="53" t="b">
        <f>E13</f>
        <v>0</v>
      </c>
      <c r="W12" s="53" t="b">
        <f>F13</f>
        <v>0</v>
      </c>
      <c r="X12" s="53">
        <f>SUM(G13:J13)</f>
        <v>0</v>
      </c>
      <c r="Y12" s="53">
        <f>SUM(K13:N13)</f>
        <v>0</v>
      </c>
      <c r="Z12" s="79">
        <f>SUM(O13:R13)</f>
        <v>0</v>
      </c>
      <c r="AA12" s="88">
        <f t="shared" ref="AA12" si="29">S12+T12+U12+V12+W12+X12+Y12+Z12</f>
        <v>0</v>
      </c>
      <c r="AB12" s="96">
        <f t="shared" ref="AB12" si="30">AA12/2</f>
        <v>0</v>
      </c>
    </row>
    <row r="13" spans="1:28" s="8" customFormat="1">
      <c r="A13" s="75"/>
      <c r="B13" s="18" t="b">
        <f>IF(B12="A",2,IF(B12="A/B",1.75,IF(B12="B/C",1.25,IF(B12="C/D",0.75,IF(B12="D/E",0.25,IF(B12="B",1.5,IF(B12="C",1,IF(B12="D",0.5,IF(B12="E",0)))))))))</f>
        <v>0</v>
      </c>
      <c r="C13" s="18" t="b">
        <f>IF(C12="A",2,IF(C12="A/B",1.75,IF(C12="B/C",1.25,IF(C12="C/D",0.75,IF(C12="D/E",0.25,IF(C12="B",1.5,IF(C12="C",1,IF(C12="D",0.5,IF(C12="E",0)))))))))</f>
        <v>0</v>
      </c>
      <c r="D13" s="18" t="b">
        <f t="shared" ref="D13" si="31">IF(D12="A",2,IF(D12="A/B",1.75,IF(D12="B/C",1.25,IF(D12="C/D",0.75,IF(D12="D/E",0.25,IF(D12="B",1.5,IF(D12="C",1,IF(D12="D",0.5,IF(D12="E",0)))))))))</f>
        <v>0</v>
      </c>
      <c r="E13" s="41" t="b">
        <f t="shared" ref="E13" si="32">IF(E12="A",2,IF(E12="A/B",1.75,IF(E12="B/C",1.25,IF(E12="C/D",0.75,IF(E12="D/E",0.25,IF(E12="B",1.5,IF(E12="C",1,IF(E12="D",0.5,IF(E12="E",0)))))))))</f>
        <v>0</v>
      </c>
      <c r="F13" s="18" t="b">
        <f t="shared" ref="F13" si="33">IF(F12="A",2,IF(F12="A/B",1.75,IF(F12="B/C",1.25,IF(F12="C/D",0.75,IF(F12="D/E",0.25,IF(F12="B",1.5,IF(F12="C",1,IF(F12="D",0.5,IF(F12="E",0)))))))))</f>
        <v>0</v>
      </c>
      <c r="G13" s="16" t="b">
        <f t="shared" ref="G13" si="34">IF(G12="A",2,IF(G12="A/B",1.75,IF(G12="B/C",1.25,IF(G12="C/D",0.75,IF(G12="D/E",0.25,IF(G12="B",1.5,IF(G12="C",1,IF(G12="D",0.5,IF(G12="E",0)))))))))</f>
        <v>0</v>
      </c>
      <c r="H13" s="14" t="b">
        <f t="shared" ref="H13" si="35">IF(H12="A",2,IF(H12="A/B",1.75,IF(H12="B/C",1.25,IF(H12="C/D",0.75,IF(H12="D/E",0.25,IF(H12="B",1.5,IF(H12="C",1,IF(H12="D",0.5,IF(H12="E",0)))))))))</f>
        <v>0</v>
      </c>
      <c r="I13" s="14" t="b">
        <f>IF(I12="A",4,IF(I12="A/B",3.5,IF(I12="B/C",2.5,IF(I12="C/D",1.5,IF(I12="D/E",0.5,IF(I12="B",3,IF(I12="C",2,IF(I12="D",1,IF(I12="E",0)))))))))</f>
        <v>0</v>
      </c>
      <c r="J13" s="15" t="b">
        <f t="shared" ref="J13" si="36">IF(J12="A",2,IF(J12="A/B",1.75,IF(J12="B/C",1.25,IF(J12="C/D",0.75,IF(J12="D/E",0.25,IF(J12="B",1.5,IF(J12="C",1,IF(J12="D",0.5,IF(J12="E",0)))))))))</f>
        <v>0</v>
      </c>
      <c r="K13" s="16" t="b">
        <f t="shared" ref="K13" si="37">IF(K12="A",2,IF(K12="A/B",1.75,IF(K12="B/C",1.25,IF(K12="C/D",0.75,IF(K12="D/E",0.25,IF(K12="B",1.5,IF(K12="C",1,IF(K12="D",0.5,IF(K12="E",0)))))))))</f>
        <v>0</v>
      </c>
      <c r="L13" s="14" t="b">
        <f t="shared" ref="L13" si="38">IF(L12="A",2,IF(L12="A/B",1.75,IF(L12="B/C",1.25,IF(L12="C/D",0.75,IF(L12="D/E",0.25,IF(L12="B",1.5,IF(L12="C",1,IF(L12="D",0.5,IF(L12="E",0)))))))))</f>
        <v>0</v>
      </c>
      <c r="M13" s="14" t="b">
        <f>IF(M12="A",4,IF(M12="A/B",3.5,IF(M12="B/C",2.5,IF(M12="C/D",1.5,IF(M12="D/E",0.5,IF(M12="B",3,IF(M12="C",2,IF(M12="D",1,IF(M12="E",0)))))))))</f>
        <v>0</v>
      </c>
      <c r="N13" s="15" t="b">
        <f t="shared" ref="N13" si="39">IF(N12="A",2,IF(N12="A/B",1.75,IF(N12="B/C",1.25,IF(N12="C/D",0.75,IF(N12="D/E",0.25,IF(N12="B",1.5,IF(N12="C",1,IF(N12="D",0.5,IF(N12="E",0)))))))))</f>
        <v>0</v>
      </c>
      <c r="O13" s="16" t="b">
        <f t="shared" ref="O13" si="40">IF(O12="A",2,IF(O12="A/B",1.75,IF(O12="B/C",1.25,IF(O12="C/D",0.75,IF(O12="D/E",0.25,IF(O12="B",1.5,IF(O12="C",1,IF(O12="D",0.5,IF(O12="E",0)))))))))</f>
        <v>0</v>
      </c>
      <c r="P13" s="14" t="b">
        <f t="shared" ref="P13" si="41">IF(P12="A",2,IF(P12="A/B",1.75,IF(P12="B/C",1.25,IF(P12="C/D",0.75,IF(P12="D/E",0.25,IF(P12="B",1.5,IF(P12="C",1,IF(P12="D",0.5,IF(P12="E",0)))))))))</f>
        <v>0</v>
      </c>
      <c r="Q13" s="14" t="b">
        <f>IF(Q12="A",4,IF(Q12="A/B",3.5,IF(Q12="B/C",2.5,IF(Q12="C/D",1.5,IF(Q12="D/E",0.5,IF(Q12="B",3,IF(Q12="C",2,IF(Q12="D",1,IF(Q12="E",0)))))))))</f>
        <v>0</v>
      </c>
      <c r="R13" s="15" t="b">
        <f t="shared" ref="R13" si="42">IF(R12="A",2,IF(R12="A/B",1.75,IF(R12="B/C",1.25,IF(R12="C/D",0.75,IF(R12="D/E",0.25,IF(R12="B",1.5,IF(R12="C",1,IF(R12="D",0.5,IF(R12="E",0)))))))))</f>
        <v>0</v>
      </c>
      <c r="S13" s="55"/>
      <c r="T13" s="53"/>
      <c r="U13" s="53"/>
      <c r="V13" s="53"/>
      <c r="W13" s="53"/>
      <c r="X13" s="53"/>
      <c r="Y13" s="53"/>
      <c r="Z13" s="79"/>
      <c r="AA13" s="88"/>
      <c r="AB13" s="96"/>
    </row>
    <row r="14" spans="1:28" s="8" customFormat="1">
      <c r="A14" s="75" t="s">
        <v>46</v>
      </c>
      <c r="B14" s="19"/>
      <c r="C14" s="19"/>
      <c r="D14" s="19"/>
      <c r="E14" s="42"/>
      <c r="F14" s="19"/>
      <c r="G14" s="9"/>
      <c r="H14" s="10"/>
      <c r="I14" s="13"/>
      <c r="J14" s="11"/>
      <c r="K14" s="9"/>
      <c r="L14" s="10"/>
      <c r="M14" s="13"/>
      <c r="N14" s="11"/>
      <c r="O14" s="9"/>
      <c r="P14" s="10"/>
      <c r="Q14" s="13"/>
      <c r="R14" s="11"/>
      <c r="S14" s="55" t="b">
        <f>B15</f>
        <v>0</v>
      </c>
      <c r="T14" s="53" t="b">
        <f>C15</f>
        <v>0</v>
      </c>
      <c r="U14" s="53" t="b">
        <f>D15</f>
        <v>0</v>
      </c>
      <c r="V14" s="53" t="b">
        <f>E15</f>
        <v>0</v>
      </c>
      <c r="W14" s="53" t="b">
        <f>F15</f>
        <v>0</v>
      </c>
      <c r="X14" s="53">
        <f>SUM(G15:J15)</f>
        <v>0</v>
      </c>
      <c r="Y14" s="53">
        <f>SUM(K15:N15)</f>
        <v>0</v>
      </c>
      <c r="Z14" s="79">
        <f>SUM(O15:R15)</f>
        <v>0</v>
      </c>
      <c r="AA14" s="88">
        <f t="shared" ref="AA14" si="43">S14+T14+U14+V14+W14+X14+Y14+Z14</f>
        <v>0</v>
      </c>
      <c r="AB14" s="96">
        <f t="shared" ref="AB14" si="44">AA14/2</f>
        <v>0</v>
      </c>
    </row>
    <row r="15" spans="1:28" s="8" customFormat="1">
      <c r="A15" s="75"/>
      <c r="B15" s="18" t="b">
        <f>IF(B14="A",2,IF(B14="A/B",1.75,IF(B14="B/C",1.25,IF(B14="C/D",0.75,IF(B14="D/E",0.25,IF(B14="B",1.5,IF(B14="C",1,IF(B14="D",0.5,IF(B14="E",0)))))))))</f>
        <v>0</v>
      </c>
      <c r="C15" s="18" t="b">
        <f>IF(C14="A",2,IF(C14="A/B",1.75,IF(C14="B/C",1.25,IF(C14="C/D",0.75,IF(C14="D/E",0.25,IF(C14="B",1.5,IF(C14="C",1,IF(C14="D",0.5,IF(C14="E",0)))))))))</f>
        <v>0</v>
      </c>
      <c r="D15" s="18" t="b">
        <f t="shared" ref="D15" si="45">IF(D14="A",2,IF(D14="A/B",1.75,IF(D14="B/C",1.25,IF(D14="C/D",0.75,IF(D14="D/E",0.25,IF(D14="B",1.5,IF(D14="C",1,IF(D14="D",0.5,IF(D14="E",0)))))))))</f>
        <v>0</v>
      </c>
      <c r="E15" s="41" t="b">
        <f t="shared" ref="E15" si="46">IF(E14="A",2,IF(E14="A/B",1.75,IF(E14="B/C",1.25,IF(E14="C/D",0.75,IF(E14="D/E",0.25,IF(E14="B",1.5,IF(E14="C",1,IF(E14="D",0.5,IF(E14="E",0)))))))))</f>
        <v>0</v>
      </c>
      <c r="F15" s="18" t="b">
        <f t="shared" ref="F15" si="47">IF(F14="A",2,IF(F14="A/B",1.75,IF(F14="B/C",1.25,IF(F14="C/D",0.75,IF(F14="D/E",0.25,IF(F14="B",1.5,IF(F14="C",1,IF(F14="D",0.5,IF(F14="E",0)))))))))</f>
        <v>0</v>
      </c>
      <c r="G15" s="16" t="b">
        <f t="shared" ref="G15" si="48">IF(G14="A",2,IF(G14="A/B",1.75,IF(G14="B/C",1.25,IF(G14="C/D",0.75,IF(G14="D/E",0.25,IF(G14="B",1.5,IF(G14="C",1,IF(G14="D",0.5,IF(G14="E",0)))))))))</f>
        <v>0</v>
      </c>
      <c r="H15" s="14" t="b">
        <f t="shared" ref="H15" si="49">IF(H14="A",2,IF(H14="A/B",1.75,IF(H14="B/C",1.25,IF(H14="C/D",0.75,IF(H14="D/E",0.25,IF(H14="B",1.5,IF(H14="C",1,IF(H14="D",0.5,IF(H14="E",0)))))))))</f>
        <v>0</v>
      </c>
      <c r="I15" s="14" t="b">
        <f>IF(I14="A",4,IF(I14="A/B",3.5,IF(I14="B/C",2.5,IF(I14="C/D",1.5,IF(I14="D/E",0.5,IF(I14="B",3,IF(I14="C",2,IF(I14="D",1,IF(I14="E",0)))))))))</f>
        <v>0</v>
      </c>
      <c r="J15" s="15" t="b">
        <f t="shared" ref="J15" si="50">IF(J14="A",2,IF(J14="A/B",1.75,IF(J14="B/C",1.25,IF(J14="C/D",0.75,IF(J14="D/E",0.25,IF(J14="B",1.5,IF(J14="C",1,IF(J14="D",0.5,IF(J14="E",0)))))))))</f>
        <v>0</v>
      </c>
      <c r="K15" s="16" t="b">
        <f t="shared" ref="K15" si="51">IF(K14="A",2,IF(K14="A/B",1.75,IF(K14="B/C",1.25,IF(K14="C/D",0.75,IF(K14="D/E",0.25,IF(K14="B",1.5,IF(K14="C",1,IF(K14="D",0.5,IF(K14="E",0)))))))))</f>
        <v>0</v>
      </c>
      <c r="L15" s="14" t="b">
        <f t="shared" ref="L15" si="52">IF(L14="A",2,IF(L14="A/B",1.75,IF(L14="B/C",1.25,IF(L14="C/D",0.75,IF(L14="D/E",0.25,IF(L14="B",1.5,IF(L14="C",1,IF(L14="D",0.5,IF(L14="E",0)))))))))</f>
        <v>0</v>
      </c>
      <c r="M15" s="14" t="b">
        <f>IF(M14="A",4,IF(M14="A/B",3.5,IF(M14="B/C",2.5,IF(M14="C/D",1.5,IF(M14="D/E",0.5,IF(M14="B",3,IF(M14="C",2,IF(M14="D",1,IF(M14="E",0)))))))))</f>
        <v>0</v>
      </c>
      <c r="N15" s="15" t="b">
        <f t="shared" ref="N15" si="53">IF(N14="A",2,IF(N14="A/B",1.75,IF(N14="B/C",1.25,IF(N14="C/D",0.75,IF(N14="D/E",0.25,IF(N14="B",1.5,IF(N14="C",1,IF(N14="D",0.5,IF(N14="E",0)))))))))</f>
        <v>0</v>
      </c>
      <c r="O15" s="16" t="b">
        <f t="shared" ref="O15" si="54">IF(O14="A",2,IF(O14="A/B",1.75,IF(O14="B/C",1.25,IF(O14="C/D",0.75,IF(O14="D/E",0.25,IF(O14="B",1.5,IF(O14="C",1,IF(O14="D",0.5,IF(O14="E",0)))))))))</f>
        <v>0</v>
      </c>
      <c r="P15" s="14" t="b">
        <f t="shared" ref="P15" si="55">IF(P14="A",2,IF(P14="A/B",1.75,IF(P14="B/C",1.25,IF(P14="C/D",0.75,IF(P14="D/E",0.25,IF(P14="B",1.5,IF(P14="C",1,IF(P14="D",0.5,IF(P14="E",0)))))))))</f>
        <v>0</v>
      </c>
      <c r="Q15" s="14" t="b">
        <f>IF(Q14="A",4,IF(Q14="A/B",3.5,IF(Q14="B/C",2.5,IF(Q14="C/D",1.5,IF(Q14="D/E",0.5,IF(Q14="B",3,IF(Q14="C",2,IF(Q14="D",1,IF(Q14="E",0)))))))))</f>
        <v>0</v>
      </c>
      <c r="R15" s="15" t="b">
        <f t="shared" ref="R15" si="56">IF(R14="A",2,IF(R14="A/B",1.75,IF(R14="B/C",1.25,IF(R14="C/D",0.75,IF(R14="D/E",0.25,IF(R14="B",1.5,IF(R14="C",1,IF(R14="D",0.5,IF(R14="E",0)))))))))</f>
        <v>0</v>
      </c>
      <c r="S15" s="55"/>
      <c r="T15" s="53"/>
      <c r="U15" s="53"/>
      <c r="V15" s="53"/>
      <c r="W15" s="53"/>
      <c r="X15" s="53"/>
      <c r="Y15" s="53"/>
      <c r="Z15" s="79"/>
      <c r="AA15" s="88"/>
      <c r="AB15" s="96"/>
    </row>
    <row r="16" spans="1:28" s="8" customFormat="1">
      <c r="A16" s="75" t="s">
        <v>47</v>
      </c>
      <c r="B16" s="19"/>
      <c r="C16" s="19"/>
      <c r="D16" s="19"/>
      <c r="E16" s="42"/>
      <c r="F16" s="19"/>
      <c r="G16" s="9"/>
      <c r="H16" s="10"/>
      <c r="I16" s="10"/>
      <c r="J16" s="11"/>
      <c r="K16" s="9"/>
      <c r="L16" s="10"/>
      <c r="M16" s="10"/>
      <c r="N16" s="11"/>
      <c r="O16" s="9"/>
      <c r="P16" s="10"/>
      <c r="Q16" s="10"/>
      <c r="R16" s="11"/>
      <c r="S16" s="55" t="b">
        <f>B17</f>
        <v>0</v>
      </c>
      <c r="T16" s="53" t="b">
        <f>C17</f>
        <v>0</v>
      </c>
      <c r="U16" s="53" t="b">
        <f>D17</f>
        <v>0</v>
      </c>
      <c r="V16" s="53" t="b">
        <f>E17</f>
        <v>0</v>
      </c>
      <c r="W16" s="53" t="b">
        <f>F17</f>
        <v>0</v>
      </c>
      <c r="X16" s="53">
        <f>SUM(G17:J17)</f>
        <v>0</v>
      </c>
      <c r="Y16" s="53">
        <f>SUM(K17:N17)</f>
        <v>0</v>
      </c>
      <c r="Z16" s="79">
        <f>SUM(O17:R17)</f>
        <v>0</v>
      </c>
      <c r="AA16" s="88">
        <f t="shared" ref="AA16" si="57">S16+T16+U16+V16+W16+X16+Y16+Z16</f>
        <v>0</v>
      </c>
      <c r="AB16" s="96">
        <f t="shared" ref="AB16" si="58">AA16/2</f>
        <v>0</v>
      </c>
    </row>
    <row r="17" spans="1:31" s="8" customFormat="1">
      <c r="A17" s="75"/>
      <c r="B17" s="18" t="b">
        <f>IF(B16="A",2,IF(B16="A/B",1.75,IF(B16="B/C",1.25,IF(B16="C/D",0.75,IF(B16="D/E",0.25,IF(B16="B",1.5,IF(B16="C",1,IF(B16="D",0.5,IF(B16="E",0)))))))))</f>
        <v>0</v>
      </c>
      <c r="C17" s="18" t="b">
        <f>IF(C16="A",2,IF(C16="A/B",1.75,IF(C16="B/C",1.25,IF(C16="C/D",0.75,IF(C16="D/E",0.25,IF(C16="B",1.5,IF(C16="C",1,IF(C16="D",0.5,IF(C16="E",0)))))))))</f>
        <v>0</v>
      </c>
      <c r="D17" s="18" t="b">
        <f t="shared" ref="D17" si="59">IF(D16="A",2,IF(D16="A/B",1.75,IF(D16="B/C",1.25,IF(D16="C/D",0.75,IF(D16="D/E",0.25,IF(D16="B",1.5,IF(D16="C",1,IF(D16="D",0.5,IF(D16="E",0)))))))))</f>
        <v>0</v>
      </c>
      <c r="E17" s="41" t="b">
        <f t="shared" ref="E17" si="60">IF(E16="A",2,IF(E16="A/B",1.75,IF(E16="B/C",1.25,IF(E16="C/D",0.75,IF(E16="D/E",0.25,IF(E16="B",1.5,IF(E16="C",1,IF(E16="D",0.5,IF(E16="E",0)))))))))</f>
        <v>0</v>
      </c>
      <c r="F17" s="18" t="b">
        <f t="shared" ref="F17" si="61">IF(F16="A",2,IF(F16="A/B",1.75,IF(F16="B/C",1.25,IF(F16="C/D",0.75,IF(F16="D/E",0.25,IF(F16="B",1.5,IF(F16="C",1,IF(F16="D",0.5,IF(F16="E",0)))))))))</f>
        <v>0</v>
      </c>
      <c r="G17" s="16" t="b">
        <f t="shared" ref="G17" si="62">IF(G16="A",2,IF(G16="A/B",1.75,IF(G16="B/C",1.25,IF(G16="C/D",0.75,IF(G16="D/E",0.25,IF(G16="B",1.5,IF(G16="C",1,IF(G16="D",0.5,IF(G16="E",0)))))))))</f>
        <v>0</v>
      </c>
      <c r="H17" s="14" t="b">
        <f t="shared" ref="H17" si="63">IF(H16="A",2,IF(H16="A/B",1.75,IF(H16="B/C",1.25,IF(H16="C/D",0.75,IF(H16="D/E",0.25,IF(H16="B",1.5,IF(H16="C",1,IF(H16="D",0.5,IF(H16="E",0)))))))))</f>
        <v>0</v>
      </c>
      <c r="I17" s="14" t="b">
        <f>IF(I16="A",4,IF(I16="A/B",3.5,IF(I16="B/C",2.5,IF(I16="C/D",1.5,IF(I16="D/E",0.5,IF(I16="B",3,IF(I16="C",2,IF(I16="D",1,IF(I16="E",0)))))))))</f>
        <v>0</v>
      </c>
      <c r="J17" s="15" t="b">
        <f t="shared" ref="J17" si="64">IF(J16="A",2,IF(J16="A/B",1.75,IF(J16="B/C",1.25,IF(J16="C/D",0.75,IF(J16="D/E",0.25,IF(J16="B",1.5,IF(J16="C",1,IF(J16="D",0.5,IF(J16="E",0)))))))))</f>
        <v>0</v>
      </c>
      <c r="K17" s="16" t="b">
        <f t="shared" ref="K17" si="65">IF(K16="A",2,IF(K16="A/B",1.75,IF(K16="B/C",1.25,IF(K16="C/D",0.75,IF(K16="D/E",0.25,IF(K16="B",1.5,IF(K16="C",1,IF(K16="D",0.5,IF(K16="E",0)))))))))</f>
        <v>0</v>
      </c>
      <c r="L17" s="14" t="b">
        <f t="shared" ref="L17" si="66">IF(L16="A",2,IF(L16="A/B",1.75,IF(L16="B/C",1.25,IF(L16="C/D",0.75,IF(L16="D/E",0.25,IF(L16="B",1.5,IF(L16="C",1,IF(L16="D",0.5,IF(L16="E",0)))))))))</f>
        <v>0</v>
      </c>
      <c r="M17" s="14" t="b">
        <f>IF(M16="A",4,IF(M16="A/B",3.5,IF(M16="B/C",2.5,IF(M16="C/D",1.5,IF(M16="D/E",0.5,IF(M16="B",3,IF(M16="C",2,IF(M16="D",1,IF(M16="E",0)))))))))</f>
        <v>0</v>
      </c>
      <c r="N17" s="15" t="b">
        <f t="shared" ref="N17" si="67">IF(N16="A",2,IF(N16="A/B",1.75,IF(N16="B/C",1.25,IF(N16="C/D",0.75,IF(N16="D/E",0.25,IF(N16="B",1.5,IF(N16="C",1,IF(N16="D",0.5,IF(N16="E",0)))))))))</f>
        <v>0</v>
      </c>
      <c r="O17" s="16" t="b">
        <f t="shared" ref="O17" si="68">IF(O16="A",2,IF(O16="A/B",1.75,IF(O16="B/C",1.25,IF(O16="C/D",0.75,IF(O16="D/E",0.25,IF(O16="B",1.5,IF(O16="C",1,IF(O16="D",0.5,IF(O16="E",0)))))))))</f>
        <v>0</v>
      </c>
      <c r="P17" s="14" t="b">
        <f t="shared" ref="P17" si="69">IF(P16="A",2,IF(P16="A/B",1.75,IF(P16="B/C",1.25,IF(P16="C/D",0.75,IF(P16="D/E",0.25,IF(P16="B",1.5,IF(P16="C",1,IF(P16="D",0.5,IF(P16="E",0)))))))))</f>
        <v>0</v>
      </c>
      <c r="Q17" s="14" t="b">
        <f>IF(Q16="A",4,IF(Q16="A/B",3.5,IF(Q16="B/C",2.5,IF(Q16="C/D",1.5,IF(Q16="D/E",0.5,IF(Q16="B",3,IF(Q16="C",2,IF(Q16="D",1,IF(Q16="E",0)))))))))</f>
        <v>0</v>
      </c>
      <c r="R17" s="15" t="b">
        <f t="shared" ref="R17" si="70">IF(R16="A",2,IF(R16="A/B",1.75,IF(R16="B/C",1.25,IF(R16="C/D",0.75,IF(R16="D/E",0.25,IF(R16="B",1.5,IF(R16="C",1,IF(R16="D",0.5,IF(R16="E",0)))))))))</f>
        <v>0</v>
      </c>
      <c r="S17" s="55"/>
      <c r="T17" s="53"/>
      <c r="U17" s="53"/>
      <c r="V17" s="53"/>
      <c r="W17" s="53"/>
      <c r="X17" s="53"/>
      <c r="Y17" s="53"/>
      <c r="Z17" s="79"/>
      <c r="AA17" s="88"/>
      <c r="AB17" s="96"/>
    </row>
    <row r="18" spans="1:31" s="8" customFormat="1">
      <c r="A18" s="75" t="s">
        <v>48</v>
      </c>
      <c r="B18" s="19"/>
      <c r="C18" s="19"/>
      <c r="D18" s="19"/>
      <c r="E18" s="42"/>
      <c r="F18" s="19"/>
      <c r="G18" s="9"/>
      <c r="H18" s="10"/>
      <c r="I18" s="10"/>
      <c r="J18" s="11"/>
      <c r="K18" s="9"/>
      <c r="L18" s="10"/>
      <c r="M18" s="10"/>
      <c r="N18" s="11"/>
      <c r="O18" s="9"/>
      <c r="P18" s="10"/>
      <c r="Q18" s="10"/>
      <c r="R18" s="11"/>
      <c r="S18" s="55" t="b">
        <f>B19</f>
        <v>0</v>
      </c>
      <c r="T18" s="53" t="b">
        <f>C19</f>
        <v>0</v>
      </c>
      <c r="U18" s="53" t="b">
        <f>D19</f>
        <v>0</v>
      </c>
      <c r="V18" s="53" t="b">
        <f>E19</f>
        <v>0</v>
      </c>
      <c r="W18" s="53" t="b">
        <f>F19</f>
        <v>0</v>
      </c>
      <c r="X18" s="53">
        <f>SUM(G19:J19)</f>
        <v>0</v>
      </c>
      <c r="Y18" s="53">
        <f>SUM(K19:N19)</f>
        <v>0</v>
      </c>
      <c r="Z18" s="79">
        <f>SUM(O19:R19)</f>
        <v>0</v>
      </c>
      <c r="AA18" s="88">
        <f t="shared" ref="AA18" si="71">S18+T18+U18+V18+W18+X18+Y18+Z18</f>
        <v>0</v>
      </c>
      <c r="AB18" s="96">
        <f t="shared" ref="AB18" si="72">AA18/2</f>
        <v>0</v>
      </c>
    </row>
    <row r="19" spans="1:31" s="8" customFormat="1">
      <c r="A19" s="75"/>
      <c r="B19" s="18" t="b">
        <f>IF(B18="A",2,IF(B18="A/B",1.75,IF(B18="B/C",1.25,IF(B18="C/D",0.75,IF(B18="D/E",0.25,IF(B18="B",1.5,IF(B18="C",1,IF(B18="D",0.5,IF(B18="E",0)))))))))</f>
        <v>0</v>
      </c>
      <c r="C19" s="18" t="b">
        <f>IF(C18="A",2,IF(C18="A/B",1.75,IF(C18="B/C",1.25,IF(C18="C/D",0.75,IF(C18="D/E",0.25,IF(C18="B",1.5,IF(C18="C",1,IF(C18="D",0.5,IF(C18="E",0)))))))))</f>
        <v>0</v>
      </c>
      <c r="D19" s="18" t="b">
        <f t="shared" ref="D19" si="73">IF(D18="A",2,IF(D18="A/B",1.75,IF(D18="B/C",1.25,IF(D18="C/D",0.75,IF(D18="D/E",0.25,IF(D18="B",1.5,IF(D18="C",1,IF(D18="D",0.5,IF(D18="E",0)))))))))</f>
        <v>0</v>
      </c>
      <c r="E19" s="41" t="b">
        <f t="shared" ref="E19" si="74">IF(E18="A",2,IF(E18="A/B",1.75,IF(E18="B/C",1.25,IF(E18="C/D",0.75,IF(E18="D/E",0.25,IF(E18="B",1.5,IF(E18="C",1,IF(E18="D",0.5,IF(E18="E",0)))))))))</f>
        <v>0</v>
      </c>
      <c r="F19" s="18" t="b">
        <f t="shared" ref="F19" si="75">IF(F18="A",2,IF(F18="A/B",1.75,IF(F18="B/C",1.25,IF(F18="C/D",0.75,IF(F18="D/E",0.25,IF(F18="B",1.5,IF(F18="C",1,IF(F18="D",0.5,IF(F18="E",0)))))))))</f>
        <v>0</v>
      </c>
      <c r="G19" s="16" t="b">
        <f t="shared" ref="G19" si="76">IF(G18="A",2,IF(G18="A/B",1.75,IF(G18="B/C",1.25,IF(G18="C/D",0.75,IF(G18="D/E",0.25,IF(G18="B",1.5,IF(G18="C",1,IF(G18="D",0.5,IF(G18="E",0)))))))))</f>
        <v>0</v>
      </c>
      <c r="H19" s="14" t="b">
        <f t="shared" ref="H19" si="77">IF(H18="A",2,IF(H18="A/B",1.75,IF(H18="B/C",1.25,IF(H18="C/D",0.75,IF(H18="D/E",0.25,IF(H18="B",1.5,IF(H18="C",1,IF(H18="D",0.5,IF(H18="E",0)))))))))</f>
        <v>0</v>
      </c>
      <c r="I19" s="14" t="b">
        <f>IF(I18="A",4,IF(I18="A/B",3.5,IF(I18="B/C",2.5,IF(I18="C/D",1.5,IF(I18="D/E",0.5,IF(I18="B",3,IF(I18="C",2,IF(I18="D",1,IF(I18="E",0)))))))))</f>
        <v>0</v>
      </c>
      <c r="J19" s="15" t="b">
        <f t="shared" ref="J19" si="78">IF(J18="A",2,IF(J18="A/B",1.75,IF(J18="B/C",1.25,IF(J18="C/D",0.75,IF(J18="D/E",0.25,IF(J18="B",1.5,IF(J18="C",1,IF(J18="D",0.5,IF(J18="E",0)))))))))</f>
        <v>0</v>
      </c>
      <c r="K19" s="16" t="b">
        <f t="shared" ref="K19" si="79">IF(K18="A",2,IF(K18="A/B",1.75,IF(K18="B/C",1.25,IF(K18="C/D",0.75,IF(K18="D/E",0.25,IF(K18="B",1.5,IF(K18="C",1,IF(K18="D",0.5,IF(K18="E",0)))))))))</f>
        <v>0</v>
      </c>
      <c r="L19" s="14" t="b">
        <f t="shared" ref="L19" si="80">IF(L18="A",2,IF(L18="A/B",1.75,IF(L18="B/C",1.25,IF(L18="C/D",0.75,IF(L18="D/E",0.25,IF(L18="B",1.5,IF(L18="C",1,IF(L18="D",0.5,IF(L18="E",0)))))))))</f>
        <v>0</v>
      </c>
      <c r="M19" s="14" t="b">
        <f>IF(M18="A",4,IF(M18="A/B",3.5,IF(M18="B/C",2.5,IF(M18="C/D",1.5,IF(M18="D/E",0.5,IF(M18="B",3,IF(M18="C",2,IF(M18="D",1,IF(M18="E",0)))))))))</f>
        <v>0</v>
      </c>
      <c r="N19" s="15" t="b">
        <f t="shared" ref="N19" si="81">IF(N18="A",2,IF(N18="A/B",1.75,IF(N18="B/C",1.25,IF(N18="C/D",0.75,IF(N18="D/E",0.25,IF(N18="B",1.5,IF(N18="C",1,IF(N18="D",0.5,IF(N18="E",0)))))))))</f>
        <v>0</v>
      </c>
      <c r="O19" s="16" t="b">
        <f t="shared" ref="O19" si="82">IF(O18="A",2,IF(O18="A/B",1.75,IF(O18="B/C",1.25,IF(O18="C/D",0.75,IF(O18="D/E",0.25,IF(O18="B",1.5,IF(O18="C",1,IF(O18="D",0.5,IF(O18="E",0)))))))))</f>
        <v>0</v>
      </c>
      <c r="P19" s="14" t="b">
        <f t="shared" ref="P19" si="83">IF(P18="A",2,IF(P18="A/B",1.75,IF(P18="B/C",1.25,IF(P18="C/D",0.75,IF(P18="D/E",0.25,IF(P18="B",1.5,IF(P18="C",1,IF(P18="D",0.5,IF(P18="E",0)))))))))</f>
        <v>0</v>
      </c>
      <c r="Q19" s="14" t="b">
        <f>IF(Q18="A",4,IF(Q18="A/B",3.5,IF(Q18="B/C",2.5,IF(Q18="C/D",1.5,IF(Q18="D/E",0.5,IF(Q18="B",3,IF(Q18="C",2,IF(Q18="D",1,IF(Q18="E",0)))))))))</f>
        <v>0</v>
      </c>
      <c r="R19" s="15" t="b">
        <f t="shared" ref="R19" si="84">IF(R18="A",2,IF(R18="A/B",1.75,IF(R18="B/C",1.25,IF(R18="C/D",0.75,IF(R18="D/E",0.25,IF(R18="B",1.5,IF(R18="C",1,IF(R18="D",0.5,IF(R18="E",0)))))))))</f>
        <v>0</v>
      </c>
      <c r="S19" s="55"/>
      <c r="T19" s="53"/>
      <c r="U19" s="53"/>
      <c r="V19" s="53"/>
      <c r="W19" s="53"/>
      <c r="X19" s="53"/>
      <c r="Y19" s="53"/>
      <c r="Z19" s="79"/>
      <c r="AA19" s="88"/>
      <c r="AB19" s="96"/>
    </row>
    <row r="20" spans="1:31" s="8" customFormat="1">
      <c r="A20" s="75" t="s">
        <v>49</v>
      </c>
      <c r="B20" s="19"/>
      <c r="C20" s="19"/>
      <c r="D20" s="19"/>
      <c r="E20" s="42"/>
      <c r="F20" s="19"/>
      <c r="G20" s="9"/>
      <c r="H20" s="10"/>
      <c r="I20" s="10"/>
      <c r="J20" s="11"/>
      <c r="K20" s="9"/>
      <c r="L20" s="10"/>
      <c r="M20" s="10"/>
      <c r="N20" s="11"/>
      <c r="O20" s="9"/>
      <c r="P20" s="10"/>
      <c r="Q20" s="10"/>
      <c r="R20" s="11"/>
      <c r="S20" s="55" t="b">
        <f>B21</f>
        <v>0</v>
      </c>
      <c r="T20" s="53" t="b">
        <f>C21</f>
        <v>0</v>
      </c>
      <c r="U20" s="53" t="b">
        <f>D21</f>
        <v>0</v>
      </c>
      <c r="V20" s="53" t="b">
        <f>E21</f>
        <v>0</v>
      </c>
      <c r="W20" s="53" t="b">
        <f>F21</f>
        <v>0</v>
      </c>
      <c r="X20" s="53">
        <f>SUM(G21:J21)</f>
        <v>0</v>
      </c>
      <c r="Y20" s="53">
        <f>SUM(K21:N21)</f>
        <v>0</v>
      </c>
      <c r="Z20" s="79">
        <f>SUM(O21:R21)</f>
        <v>0</v>
      </c>
      <c r="AA20" s="88">
        <f t="shared" ref="AA20" si="85">S20+T20+U20+V20+W20+X20+Y20+Z20</f>
        <v>0</v>
      </c>
      <c r="AB20" s="96">
        <f t="shared" ref="AB20" si="86">AA20/2</f>
        <v>0</v>
      </c>
    </row>
    <row r="21" spans="1:31" s="8" customFormat="1">
      <c r="A21" s="75"/>
      <c r="B21" s="18" t="b">
        <f>IF(B20="A",2,IF(B20="A/B",1.75,IF(B20="B/C",1.25,IF(B20="C/D",0.75,IF(B20="D/E",0.25,IF(B20="B",1.5,IF(B20="C",1,IF(B20="D",0.5,IF(B20="E",0)))))))))</f>
        <v>0</v>
      </c>
      <c r="C21" s="18" t="b">
        <f>IF(C20="A",2,IF(C20="A/B",1.75,IF(C20="B/C",1.25,IF(C20="C/D",0.75,IF(C20="D/E",0.25,IF(C20="B",1.5,IF(C20="C",1,IF(C20="D",0.5,IF(C20="E",0)))))))))</f>
        <v>0</v>
      </c>
      <c r="D21" s="18" t="b">
        <f t="shared" ref="D21" si="87">IF(D20="A",2,IF(D20="A/B",1.75,IF(D20="B/C",1.25,IF(D20="C/D",0.75,IF(D20="D/E",0.25,IF(D20="B",1.5,IF(D20="C",1,IF(D20="D",0.5,IF(D20="E",0)))))))))</f>
        <v>0</v>
      </c>
      <c r="E21" s="41" t="b">
        <f t="shared" ref="E21" si="88">IF(E20="A",2,IF(E20="A/B",1.75,IF(E20="B/C",1.25,IF(E20="C/D",0.75,IF(E20="D/E",0.25,IF(E20="B",1.5,IF(E20="C",1,IF(E20="D",0.5,IF(E20="E",0)))))))))</f>
        <v>0</v>
      </c>
      <c r="F21" s="18" t="b">
        <f t="shared" ref="F21" si="89">IF(F20="A",2,IF(F20="A/B",1.75,IF(F20="B/C",1.25,IF(F20="C/D",0.75,IF(F20="D/E",0.25,IF(F20="B",1.5,IF(F20="C",1,IF(F20="D",0.5,IF(F20="E",0)))))))))</f>
        <v>0</v>
      </c>
      <c r="G21" s="16" t="b">
        <f t="shared" ref="G21" si="90">IF(G20="A",2,IF(G20="A/B",1.75,IF(G20="B/C",1.25,IF(G20="C/D",0.75,IF(G20="D/E",0.25,IF(G20="B",1.5,IF(G20="C",1,IF(G20="D",0.5,IF(G20="E",0)))))))))</f>
        <v>0</v>
      </c>
      <c r="H21" s="14" t="b">
        <f t="shared" ref="H21" si="91">IF(H20="A",2,IF(H20="A/B",1.75,IF(H20="B/C",1.25,IF(H20="C/D",0.75,IF(H20="D/E",0.25,IF(H20="B",1.5,IF(H20="C",1,IF(H20="D",0.5,IF(H20="E",0)))))))))</f>
        <v>0</v>
      </c>
      <c r="I21" s="14" t="b">
        <f>IF(I20="A",4,IF(I20="A/B",3.5,IF(I20="B/C",2.5,IF(I20="C/D",1.5,IF(I20="D/E",0.5,IF(I20="B",3,IF(I20="C",2,IF(I20="D",1,IF(I20="E",0)))))))))</f>
        <v>0</v>
      </c>
      <c r="J21" s="15" t="b">
        <f t="shared" ref="J21" si="92">IF(J20="A",2,IF(J20="A/B",1.75,IF(J20="B/C",1.25,IF(J20="C/D",0.75,IF(J20="D/E",0.25,IF(J20="B",1.5,IF(J20="C",1,IF(J20="D",0.5,IF(J20="E",0)))))))))</f>
        <v>0</v>
      </c>
      <c r="K21" s="16" t="b">
        <f t="shared" ref="K21" si="93">IF(K20="A",2,IF(K20="A/B",1.75,IF(K20="B/C",1.25,IF(K20="C/D",0.75,IF(K20="D/E",0.25,IF(K20="B",1.5,IF(K20="C",1,IF(K20="D",0.5,IF(K20="E",0)))))))))</f>
        <v>0</v>
      </c>
      <c r="L21" s="14" t="b">
        <f t="shared" ref="L21" si="94">IF(L20="A",2,IF(L20="A/B",1.75,IF(L20="B/C",1.25,IF(L20="C/D",0.75,IF(L20="D/E",0.25,IF(L20="B",1.5,IF(L20="C",1,IF(L20="D",0.5,IF(L20="E",0)))))))))</f>
        <v>0</v>
      </c>
      <c r="M21" s="14" t="b">
        <f>IF(M20="A",4,IF(M20="A/B",3.5,IF(M20="B/C",2.5,IF(M20="C/D",1.5,IF(M20="D/E",0.5,IF(M20="B",3,IF(M20="C",2,IF(M20="D",1,IF(M20="E",0)))))))))</f>
        <v>0</v>
      </c>
      <c r="N21" s="15" t="b">
        <f t="shared" ref="N21" si="95">IF(N20="A",2,IF(N20="A/B",1.75,IF(N20="B/C",1.25,IF(N20="C/D",0.75,IF(N20="D/E",0.25,IF(N20="B",1.5,IF(N20="C",1,IF(N20="D",0.5,IF(N20="E",0)))))))))</f>
        <v>0</v>
      </c>
      <c r="O21" s="16" t="b">
        <f t="shared" ref="O21" si="96">IF(O20="A",2,IF(O20="A/B",1.75,IF(O20="B/C",1.25,IF(O20="C/D",0.75,IF(O20="D/E",0.25,IF(O20="B",1.5,IF(O20="C",1,IF(O20="D",0.5,IF(O20="E",0)))))))))</f>
        <v>0</v>
      </c>
      <c r="P21" s="14" t="b">
        <f t="shared" ref="P21" si="97">IF(P20="A",2,IF(P20="A/B",1.75,IF(P20="B/C",1.25,IF(P20="C/D",0.75,IF(P20="D/E",0.25,IF(P20="B",1.5,IF(P20="C",1,IF(P20="D",0.5,IF(P20="E",0)))))))))</f>
        <v>0</v>
      </c>
      <c r="Q21" s="14" t="b">
        <f>IF(Q20="A",4,IF(Q20="A/B",3.5,IF(Q20="B/C",2.5,IF(Q20="C/D",1.5,IF(Q20="D/E",0.5,IF(Q20="B",3,IF(Q20="C",2,IF(Q20="D",1,IF(Q20="E",0)))))))))</f>
        <v>0</v>
      </c>
      <c r="R21" s="15" t="b">
        <f t="shared" ref="R21" si="98">IF(R20="A",2,IF(R20="A/B",1.75,IF(R20="B/C",1.25,IF(R20="C/D",0.75,IF(R20="D/E",0.25,IF(R20="B",1.5,IF(R20="C",1,IF(R20="D",0.5,IF(R20="E",0)))))))))</f>
        <v>0</v>
      </c>
      <c r="S21" s="55"/>
      <c r="T21" s="53"/>
      <c r="U21" s="53"/>
      <c r="V21" s="53"/>
      <c r="W21" s="53"/>
      <c r="X21" s="53"/>
      <c r="Y21" s="53"/>
      <c r="Z21" s="79"/>
      <c r="AA21" s="88"/>
      <c r="AB21" s="96"/>
    </row>
    <row r="22" spans="1:31" s="8" customFormat="1">
      <c r="A22" s="75" t="s">
        <v>50</v>
      </c>
      <c r="B22" s="19"/>
      <c r="C22" s="19"/>
      <c r="D22" s="19"/>
      <c r="E22" s="42"/>
      <c r="F22" s="19"/>
      <c r="G22" s="9"/>
      <c r="H22" s="10"/>
      <c r="I22" s="10"/>
      <c r="J22" s="11"/>
      <c r="K22" s="9"/>
      <c r="L22" s="10"/>
      <c r="M22" s="10"/>
      <c r="N22" s="11"/>
      <c r="O22" s="9"/>
      <c r="P22" s="10"/>
      <c r="Q22" s="10"/>
      <c r="R22" s="11"/>
      <c r="S22" s="55" t="b">
        <f>B23</f>
        <v>0</v>
      </c>
      <c r="T22" s="53" t="b">
        <f>C23</f>
        <v>0</v>
      </c>
      <c r="U22" s="53" t="b">
        <f>D23</f>
        <v>0</v>
      </c>
      <c r="V22" s="53" t="b">
        <f>E23</f>
        <v>0</v>
      </c>
      <c r="W22" s="53" t="b">
        <f>F23</f>
        <v>0</v>
      </c>
      <c r="X22" s="53">
        <f>SUM(G23:J23)</f>
        <v>0</v>
      </c>
      <c r="Y22" s="53">
        <f>SUM(K23:N23)</f>
        <v>0</v>
      </c>
      <c r="Z22" s="79">
        <f>SUM(O23:R23)</f>
        <v>0</v>
      </c>
      <c r="AA22" s="88">
        <f t="shared" ref="AA22" si="99">S22+T22+U22+V22+W22+X22+Y22+Z22</f>
        <v>0</v>
      </c>
      <c r="AB22" s="96">
        <f t="shared" ref="AB22" si="100">AA22/2</f>
        <v>0</v>
      </c>
    </row>
    <row r="23" spans="1:31" s="8" customFormat="1">
      <c r="A23" s="75"/>
      <c r="B23" s="18" t="b">
        <f>IF(B22="A",2,IF(B22="A/B",1.75,IF(B22="B/C",1.25,IF(B22="C/D",0.75,IF(B22="D/E",0.25,IF(B22="B",1.5,IF(B22="C",1,IF(B22="D",0.5,IF(B22="E",0)))))))))</f>
        <v>0</v>
      </c>
      <c r="C23" s="18" t="b">
        <f>IF(C22="A",2,IF(C22="A/B",1.75,IF(C22="B/C",1.25,IF(C22="C/D",0.75,IF(C22="D/E",0.25,IF(C22="B",1.5,IF(C22="C",1,IF(C22="D",0.5,IF(C22="E",0)))))))))</f>
        <v>0</v>
      </c>
      <c r="D23" s="18" t="b">
        <f t="shared" ref="D23" si="101">IF(D22="A",2,IF(D22="A/B",1.75,IF(D22="B/C",1.25,IF(D22="C/D",0.75,IF(D22="D/E",0.25,IF(D22="B",1.5,IF(D22="C",1,IF(D22="D",0.5,IF(D22="E",0)))))))))</f>
        <v>0</v>
      </c>
      <c r="E23" s="41" t="b">
        <f t="shared" ref="E23" si="102">IF(E22="A",2,IF(E22="A/B",1.75,IF(E22="B/C",1.25,IF(E22="C/D",0.75,IF(E22="D/E",0.25,IF(E22="B",1.5,IF(E22="C",1,IF(E22="D",0.5,IF(E22="E",0)))))))))</f>
        <v>0</v>
      </c>
      <c r="F23" s="18" t="b">
        <f t="shared" ref="F23" si="103">IF(F22="A",2,IF(F22="A/B",1.75,IF(F22="B/C",1.25,IF(F22="C/D",0.75,IF(F22="D/E",0.25,IF(F22="B",1.5,IF(F22="C",1,IF(F22="D",0.5,IF(F22="E",0)))))))))</f>
        <v>0</v>
      </c>
      <c r="G23" s="16" t="b">
        <f t="shared" ref="G23" si="104">IF(G22="A",2,IF(G22="A/B",1.75,IF(G22="B/C",1.25,IF(G22="C/D",0.75,IF(G22="D/E",0.25,IF(G22="B",1.5,IF(G22="C",1,IF(G22="D",0.5,IF(G22="E",0)))))))))</f>
        <v>0</v>
      </c>
      <c r="H23" s="14" t="b">
        <f t="shared" ref="H23" si="105">IF(H22="A",2,IF(H22="A/B",1.75,IF(H22="B/C",1.25,IF(H22="C/D",0.75,IF(H22="D/E",0.25,IF(H22="B",1.5,IF(H22="C",1,IF(H22="D",0.5,IF(H22="E",0)))))))))</f>
        <v>0</v>
      </c>
      <c r="I23" s="14" t="b">
        <f>IF(I22="A",4,IF(I22="A/B",3.5,IF(I22="B/C",2.5,IF(I22="C/D",1.5,IF(I22="D/E",0.5,IF(I22="B",3,IF(I22="C",2,IF(I22="D",1,IF(I22="E",0)))))))))</f>
        <v>0</v>
      </c>
      <c r="J23" s="15" t="b">
        <f t="shared" ref="J23" si="106">IF(J22="A",2,IF(J22="A/B",1.75,IF(J22="B/C",1.25,IF(J22="C/D",0.75,IF(J22="D/E",0.25,IF(J22="B",1.5,IF(J22="C",1,IF(J22="D",0.5,IF(J22="E",0)))))))))</f>
        <v>0</v>
      </c>
      <c r="K23" s="16" t="b">
        <f t="shared" ref="K23" si="107">IF(K22="A",2,IF(K22="A/B",1.75,IF(K22="B/C",1.25,IF(K22="C/D",0.75,IF(K22="D/E",0.25,IF(K22="B",1.5,IF(K22="C",1,IF(K22="D",0.5,IF(K22="E",0)))))))))</f>
        <v>0</v>
      </c>
      <c r="L23" s="14" t="b">
        <f t="shared" ref="L23" si="108">IF(L22="A",2,IF(L22="A/B",1.75,IF(L22="B/C",1.25,IF(L22="C/D",0.75,IF(L22="D/E",0.25,IF(L22="B",1.5,IF(L22="C",1,IF(L22="D",0.5,IF(L22="E",0)))))))))</f>
        <v>0</v>
      </c>
      <c r="M23" s="14" t="b">
        <f>IF(M22="A",4,IF(M22="A/B",3.5,IF(M22="B/C",2.5,IF(M22="C/D",1.5,IF(M22="D/E",0.5,IF(M22="B",3,IF(M22="C",2,IF(M22="D",1,IF(M22="E",0)))))))))</f>
        <v>0</v>
      </c>
      <c r="N23" s="15" t="b">
        <f t="shared" ref="N23" si="109">IF(N22="A",2,IF(N22="A/B",1.75,IF(N22="B/C",1.25,IF(N22="C/D",0.75,IF(N22="D/E",0.25,IF(N22="B",1.5,IF(N22="C",1,IF(N22="D",0.5,IF(N22="E",0)))))))))</f>
        <v>0</v>
      </c>
      <c r="O23" s="16" t="b">
        <f t="shared" ref="O23" si="110">IF(O22="A",2,IF(O22="A/B",1.75,IF(O22="B/C",1.25,IF(O22="C/D",0.75,IF(O22="D/E",0.25,IF(O22="B",1.5,IF(O22="C",1,IF(O22="D",0.5,IF(O22="E",0)))))))))</f>
        <v>0</v>
      </c>
      <c r="P23" s="14" t="b">
        <f t="shared" ref="P23" si="111">IF(P22="A",2,IF(P22="A/B",1.75,IF(P22="B/C",1.25,IF(P22="C/D",0.75,IF(P22="D/E",0.25,IF(P22="B",1.5,IF(P22="C",1,IF(P22="D",0.5,IF(P22="E",0)))))))))</f>
        <v>0</v>
      </c>
      <c r="Q23" s="14" t="b">
        <f>IF(Q22="A",4,IF(Q22="A/B",3.5,IF(Q22="B/C",2.5,IF(Q22="C/D",1.5,IF(Q22="D/E",0.5,IF(Q22="B",3,IF(Q22="C",2,IF(Q22="D",1,IF(Q22="E",0)))))))))</f>
        <v>0</v>
      </c>
      <c r="R23" s="15" t="b">
        <f t="shared" ref="R23" si="112">IF(R22="A",2,IF(R22="A/B",1.75,IF(R22="B/C",1.25,IF(R22="C/D",0.75,IF(R22="D/E",0.25,IF(R22="B",1.5,IF(R22="C",1,IF(R22="D",0.5,IF(R22="E",0)))))))))</f>
        <v>0</v>
      </c>
      <c r="S23" s="55"/>
      <c r="T23" s="53"/>
      <c r="U23" s="53"/>
      <c r="V23" s="53"/>
      <c r="W23" s="53"/>
      <c r="X23" s="53"/>
      <c r="Y23" s="53"/>
      <c r="Z23" s="79"/>
      <c r="AA23" s="88"/>
      <c r="AB23" s="96"/>
    </row>
    <row r="24" spans="1:31" s="8" customFormat="1">
      <c r="A24" s="75" t="s">
        <v>51</v>
      </c>
      <c r="B24" s="19"/>
      <c r="C24" s="19"/>
      <c r="D24" s="19"/>
      <c r="E24" s="42"/>
      <c r="F24" s="19"/>
      <c r="G24" s="9"/>
      <c r="H24" s="10"/>
      <c r="I24" s="10"/>
      <c r="J24" s="11"/>
      <c r="K24" s="9"/>
      <c r="L24" s="10"/>
      <c r="M24" s="10"/>
      <c r="N24" s="11"/>
      <c r="O24" s="9"/>
      <c r="P24" s="10"/>
      <c r="Q24" s="10"/>
      <c r="R24" s="11"/>
      <c r="S24" s="55" t="b">
        <f>B25</f>
        <v>0</v>
      </c>
      <c r="T24" s="53" t="b">
        <f>C25</f>
        <v>0</v>
      </c>
      <c r="U24" s="53" t="b">
        <f>D25</f>
        <v>0</v>
      </c>
      <c r="V24" s="53" t="b">
        <f>E25</f>
        <v>0</v>
      </c>
      <c r="W24" s="53" t="b">
        <f>F25</f>
        <v>0</v>
      </c>
      <c r="X24" s="53">
        <f>SUM(G25:J25)</f>
        <v>0</v>
      </c>
      <c r="Y24" s="53">
        <f>SUM(K25:N25)</f>
        <v>0</v>
      </c>
      <c r="Z24" s="79">
        <f>SUM(O25:R25)</f>
        <v>0</v>
      </c>
      <c r="AA24" s="88">
        <f t="shared" ref="AA24" si="113">S24+T24+U24+V24+W24+X24+Y24+Z24</f>
        <v>0</v>
      </c>
      <c r="AB24" s="96">
        <f t="shared" ref="AB24" si="114">AA24/2</f>
        <v>0</v>
      </c>
    </row>
    <row r="25" spans="1:31" s="8" customFormat="1">
      <c r="A25" s="75"/>
      <c r="B25" s="18" t="b">
        <f>IF(B24="A",2,IF(B24="A/B",1.75,IF(B24="B/C",1.25,IF(B24="C/D",0.75,IF(B24="D/E",0.25,IF(B24="B",1.5,IF(B24="C",1,IF(B24="D",0.5,IF(B24="E",0)))))))))</f>
        <v>0</v>
      </c>
      <c r="C25" s="18" t="b">
        <f>IF(C24="A",2,IF(C24="A/B",1.75,IF(C24="B/C",1.25,IF(C24="C/D",0.75,IF(C24="D/E",0.25,IF(C24="B",1.5,IF(C24="C",1,IF(C24="D",0.5,IF(C24="E",0)))))))))</f>
        <v>0</v>
      </c>
      <c r="D25" s="18" t="b">
        <f t="shared" ref="D25:E29" si="115">IF(D24="A",2,IF(D24="A/B",1.75,IF(D24="B/C",1.25,IF(D24="C/D",0.75,IF(D24="D/E",0.25,IF(D24="B",1.5,IF(D24="C",1,IF(D24="D",0.5,IF(D24="E",0)))))))))</f>
        <v>0</v>
      </c>
      <c r="E25" s="41" t="b">
        <f t="shared" si="115"/>
        <v>0</v>
      </c>
      <c r="F25" s="18" t="b">
        <f t="shared" ref="F25:R29" si="116">IF(F24="A",2,IF(F24="A/B",1.75,IF(F24="B/C",1.25,IF(F24="C/D",0.75,IF(F24="D/E",0.25,IF(F24="B",1.5,IF(F24="C",1,IF(F24="D",0.5,IF(F24="E",0)))))))))</f>
        <v>0</v>
      </c>
      <c r="G25" s="16" t="b">
        <f t="shared" si="116"/>
        <v>0</v>
      </c>
      <c r="H25" s="14" t="b">
        <f t="shared" si="116"/>
        <v>0</v>
      </c>
      <c r="I25" s="14" t="b">
        <f>IF(I24="A",4,IF(I24="A/B",3.5,IF(I24="B/C",2.5,IF(I24="C/D",1.5,IF(I24="D/E",0.5,IF(I24="B",3,IF(I24="C",2,IF(I24="D",1,IF(I24="E",0)))))))))</f>
        <v>0</v>
      </c>
      <c r="J25" s="15" t="b">
        <f t="shared" si="116"/>
        <v>0</v>
      </c>
      <c r="K25" s="16" t="b">
        <f t="shared" si="116"/>
        <v>0</v>
      </c>
      <c r="L25" s="14" t="b">
        <f t="shared" si="116"/>
        <v>0</v>
      </c>
      <c r="M25" s="14" t="b">
        <f>IF(M24="A",4,IF(M24="A/B",3.5,IF(M24="B/C",2.5,IF(M24="C/D",1.5,IF(M24="D/E",0.5,IF(M24="B",3,IF(M24="C",2,IF(M24="D",1,IF(M24="E",0)))))))))</f>
        <v>0</v>
      </c>
      <c r="N25" s="15" t="b">
        <f t="shared" si="116"/>
        <v>0</v>
      </c>
      <c r="O25" s="16" t="b">
        <f t="shared" si="116"/>
        <v>0</v>
      </c>
      <c r="P25" s="14" t="b">
        <f t="shared" si="116"/>
        <v>0</v>
      </c>
      <c r="Q25" s="14" t="b">
        <f>IF(Q24="A",4,IF(Q24="A/B",3.5,IF(Q24="B/C",2.5,IF(Q24="C/D",1.5,IF(Q24="D/E",0.5,IF(Q24="B",3,IF(Q24="C",2,IF(Q24="D",1,IF(Q24="E",0)))))))))</f>
        <v>0</v>
      </c>
      <c r="R25" s="15" t="b">
        <f t="shared" si="116"/>
        <v>0</v>
      </c>
      <c r="S25" s="55"/>
      <c r="T25" s="53"/>
      <c r="U25" s="53"/>
      <c r="V25" s="53"/>
      <c r="W25" s="53"/>
      <c r="X25" s="53"/>
      <c r="Y25" s="53"/>
      <c r="Z25" s="79"/>
      <c r="AA25" s="88"/>
      <c r="AB25" s="96"/>
    </row>
    <row r="26" spans="1:31" s="12" customFormat="1">
      <c r="A26" s="75" t="s">
        <v>52</v>
      </c>
      <c r="B26" s="19"/>
      <c r="C26" s="19"/>
      <c r="D26" s="19"/>
      <c r="E26" s="42"/>
      <c r="F26" s="19"/>
      <c r="G26" s="9"/>
      <c r="H26" s="10"/>
      <c r="I26" s="10"/>
      <c r="J26" s="11"/>
      <c r="K26" s="9"/>
      <c r="L26" s="10"/>
      <c r="M26" s="10"/>
      <c r="N26" s="11"/>
      <c r="O26" s="9"/>
      <c r="P26" s="10"/>
      <c r="Q26" s="10"/>
      <c r="R26" s="11"/>
      <c r="S26" s="55" t="b">
        <f>B27</f>
        <v>0</v>
      </c>
      <c r="T26" s="53" t="b">
        <f>C27</f>
        <v>0</v>
      </c>
      <c r="U26" s="53" t="b">
        <f>D27</f>
        <v>0</v>
      </c>
      <c r="V26" s="53" t="b">
        <f>E27</f>
        <v>0</v>
      </c>
      <c r="W26" s="53" t="b">
        <f>F27</f>
        <v>0</v>
      </c>
      <c r="X26" s="53">
        <f>SUM(G27:J27)</f>
        <v>0</v>
      </c>
      <c r="Y26" s="53">
        <f>SUM(K27:N27)</f>
        <v>0</v>
      </c>
      <c r="Z26" s="79">
        <f>SUM(O27:R27)</f>
        <v>0</v>
      </c>
      <c r="AA26" s="88">
        <f t="shared" ref="AA26" si="117">S26+T26+U26+V26+W26+X26+Y26+Z26</f>
        <v>0</v>
      </c>
      <c r="AB26" s="96">
        <f t="shared" ref="AB26" si="118">AA26/2</f>
        <v>0</v>
      </c>
    </row>
    <row r="27" spans="1:31" s="8" customFormat="1">
      <c r="A27" s="75"/>
      <c r="B27" s="18" t="b">
        <f>IF(B26="A",2,IF(B26="A/B",1.75,IF(B26="B/C",1.25,IF(B26="C/D",0.75,IF(B26="D/E",0.25,IF(B26="B",1.5,IF(B26="C",1,IF(B26="D",0.5,IF(B26="E",0)))))))))</f>
        <v>0</v>
      </c>
      <c r="C27" s="18" t="b">
        <f>IF(C26="A",2,IF(C26="A/B",1.75,IF(C26="B/C",1.25,IF(C26="C/D",0.75,IF(C26="D/E",0.25,IF(C26="B",1.5,IF(C26="C",1,IF(C26="D",0.5,IF(C26="E",0)))))))))</f>
        <v>0</v>
      </c>
      <c r="D27" s="18" t="b">
        <f t="shared" si="115"/>
        <v>0</v>
      </c>
      <c r="E27" s="41" t="b">
        <f t="shared" si="115"/>
        <v>0</v>
      </c>
      <c r="F27" s="18" t="b">
        <f t="shared" si="116"/>
        <v>0</v>
      </c>
      <c r="G27" s="16" t="b">
        <f t="shared" si="116"/>
        <v>0</v>
      </c>
      <c r="H27" s="14" t="b">
        <f t="shared" si="116"/>
        <v>0</v>
      </c>
      <c r="I27" s="14" t="b">
        <f>IF(I26="A",4,IF(I26="A/B",3.5,IF(I26="B/C",2.5,IF(I26="C/D",1.5,IF(I26="D/E",0.5,IF(I26="B",3,IF(I26="C",2,IF(I26="D",1,IF(I26="E",0)))))))))</f>
        <v>0</v>
      </c>
      <c r="J27" s="15" t="b">
        <f t="shared" si="116"/>
        <v>0</v>
      </c>
      <c r="K27" s="16" t="b">
        <f t="shared" si="116"/>
        <v>0</v>
      </c>
      <c r="L27" s="14" t="b">
        <f t="shared" si="116"/>
        <v>0</v>
      </c>
      <c r="M27" s="14" t="b">
        <f>IF(M26="A",4,IF(M26="A/B",3.5,IF(M26="B/C",2.5,IF(M26="C/D",1.5,IF(M26="D/E",0.5,IF(M26="B",3,IF(M26="C",2,IF(M26="D",1,IF(M26="E",0)))))))))</f>
        <v>0</v>
      </c>
      <c r="N27" s="15" t="b">
        <f t="shared" si="116"/>
        <v>0</v>
      </c>
      <c r="O27" s="16" t="b">
        <f t="shared" si="116"/>
        <v>0</v>
      </c>
      <c r="P27" s="14" t="b">
        <f t="shared" si="116"/>
        <v>0</v>
      </c>
      <c r="Q27" s="14" t="b">
        <f>IF(Q26="A",4,IF(Q26="A/B",3.5,IF(Q26="B/C",2.5,IF(Q26="C/D",1.5,IF(Q26="D/E",0.5,IF(Q26="B",3,IF(Q26="C",2,IF(Q26="D",1,IF(Q26="E",0)))))))))</f>
        <v>0</v>
      </c>
      <c r="R27" s="15" t="b">
        <f t="shared" si="116"/>
        <v>0</v>
      </c>
      <c r="S27" s="55"/>
      <c r="T27" s="53"/>
      <c r="U27" s="53"/>
      <c r="V27" s="53"/>
      <c r="W27" s="53"/>
      <c r="X27" s="53"/>
      <c r="Y27" s="53"/>
      <c r="Z27" s="79"/>
      <c r="AA27" s="88"/>
      <c r="AB27" s="96"/>
    </row>
    <row r="28" spans="1:31" s="12" customFormat="1">
      <c r="A28" s="75" t="s">
        <v>53</v>
      </c>
      <c r="B28" s="19"/>
      <c r="C28" s="19"/>
      <c r="D28" s="19"/>
      <c r="E28" s="42"/>
      <c r="F28" s="19"/>
      <c r="G28" s="9"/>
      <c r="H28" s="10"/>
      <c r="I28" s="10"/>
      <c r="J28" s="11"/>
      <c r="K28" s="9"/>
      <c r="L28" s="10"/>
      <c r="M28" s="10"/>
      <c r="N28" s="11"/>
      <c r="O28" s="9"/>
      <c r="P28" s="10"/>
      <c r="Q28" s="10"/>
      <c r="R28" s="11"/>
      <c r="S28" s="55" t="b">
        <f>B29</f>
        <v>0</v>
      </c>
      <c r="T28" s="53" t="b">
        <f>C29</f>
        <v>0</v>
      </c>
      <c r="U28" s="53" t="b">
        <f>D29</f>
        <v>0</v>
      </c>
      <c r="V28" s="53" t="b">
        <f>E29</f>
        <v>0</v>
      </c>
      <c r="W28" s="53" t="b">
        <f>F29</f>
        <v>0</v>
      </c>
      <c r="X28" s="53">
        <f>SUM(G29:J29)</f>
        <v>0</v>
      </c>
      <c r="Y28" s="53">
        <f>SUM(K29:N29)</f>
        <v>0</v>
      </c>
      <c r="Z28" s="79">
        <f>SUM(O29:R29)</f>
        <v>0</v>
      </c>
      <c r="AA28" s="88">
        <f t="shared" ref="AA28" si="119">S28+T28+U28+V28+W28+X28+Y28+Z28</f>
        <v>0</v>
      </c>
      <c r="AB28" s="96">
        <f t="shared" ref="AB28" si="120">AA28/2</f>
        <v>0</v>
      </c>
    </row>
    <row r="29" spans="1:31" s="8" customFormat="1" ht="17" thickBot="1">
      <c r="A29" s="94"/>
      <c r="B29" s="39" t="b">
        <f>IF(B28="A",2,IF(B28="A/B",1.75,IF(B28="B/C",1.25,IF(B28="C/D",0.75,IF(B28="D/E",0.25,IF(B28="B",1.5,IF(B28="C",1,IF(B28="D",0.5,IF(B28="E",0)))))))))</f>
        <v>0</v>
      </c>
      <c r="C29" s="39" t="b">
        <f>IF(C28="A",2,IF(C28="A/B",1.75,IF(C28="B/C",1.25,IF(C28="C/D",0.75,IF(C28="D/E",0.25,IF(C28="B",1.5,IF(C28="C",1,IF(C28="D",0.5,IF(C28="E",0)))))))))</f>
        <v>0</v>
      </c>
      <c r="D29" s="39" t="b">
        <f t="shared" si="115"/>
        <v>0</v>
      </c>
      <c r="E29" s="43" t="b">
        <f t="shared" si="115"/>
        <v>0</v>
      </c>
      <c r="F29" s="39" t="b">
        <f t="shared" si="116"/>
        <v>0</v>
      </c>
      <c r="G29" s="24" t="b">
        <f t="shared" si="116"/>
        <v>0</v>
      </c>
      <c r="H29" s="25" t="b">
        <f t="shared" si="116"/>
        <v>0</v>
      </c>
      <c r="I29" s="25" t="b">
        <f>IF(I28="A",4,IF(I28="A/B",3.5,IF(I28="B/C",2.5,IF(I28="C/D",1.5,IF(I28="D/E",0.5,IF(I28="B",3,IF(I28="C",2,IF(I28="D",1,IF(I28="E",0)))))))))</f>
        <v>0</v>
      </c>
      <c r="J29" s="26" t="b">
        <f t="shared" si="116"/>
        <v>0</v>
      </c>
      <c r="K29" s="24" t="b">
        <f t="shared" si="116"/>
        <v>0</v>
      </c>
      <c r="L29" s="25" t="b">
        <f t="shared" si="116"/>
        <v>0</v>
      </c>
      <c r="M29" s="25" t="b">
        <f>IF(M28="A",4,IF(M28="A/B",3.5,IF(M28="B/C",2.5,IF(M28="C/D",1.5,IF(M28="D/E",0.5,IF(M28="B",3,IF(M28="C",2,IF(M28="D",1,IF(M28="E",0)))))))))</f>
        <v>0</v>
      </c>
      <c r="N29" s="26" t="b">
        <f t="shared" si="116"/>
        <v>0</v>
      </c>
      <c r="O29" s="24" t="b">
        <f t="shared" si="116"/>
        <v>0</v>
      </c>
      <c r="P29" s="25" t="b">
        <f t="shared" si="116"/>
        <v>0</v>
      </c>
      <c r="Q29" s="25" t="b">
        <f>IF(Q28="A",4,IF(Q28="A/B",3.5,IF(Q28="B/C",2.5,IF(Q28="C/D",1.5,IF(Q28="D/E",0.5,IF(Q28="B",3,IF(Q28="C",2,IF(Q28="D",1,IF(Q28="E",0)))))))))</f>
        <v>0</v>
      </c>
      <c r="R29" s="26" t="b">
        <f t="shared" si="116"/>
        <v>0</v>
      </c>
      <c r="S29" s="89"/>
      <c r="T29" s="54"/>
      <c r="U29" s="54"/>
      <c r="V29" s="54"/>
      <c r="W29" s="54"/>
      <c r="X29" s="54"/>
      <c r="Y29" s="54"/>
      <c r="Z29" s="91"/>
      <c r="AA29" s="90"/>
      <c r="AB29" s="97"/>
    </row>
    <row r="30" spans="1:31" s="8" customForma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7"/>
      <c r="AC30" s="3"/>
      <c r="AD30" s="3"/>
      <c r="AE30" s="3"/>
    </row>
    <row r="31" spans="1:31" s="8" customForma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7"/>
      <c r="AC31" s="3"/>
      <c r="AD31" s="3"/>
      <c r="AE31" s="3"/>
    </row>
    <row r="32" spans="1:31" s="8" customFormat="1" ht="18">
      <c r="A32" s="49" t="s">
        <v>39</v>
      </c>
      <c r="B32" s="49"/>
      <c r="C32" s="49"/>
      <c r="D32" s="49"/>
      <c r="E32" s="49"/>
      <c r="F32" s="49"/>
      <c r="G32" s="49"/>
      <c r="H32" s="49"/>
      <c r="I32" s="49"/>
      <c r="J32" s="49"/>
      <c r="K32" s="1"/>
      <c r="L32" s="1"/>
      <c r="M32" s="1"/>
      <c r="N32" s="1"/>
      <c r="O32" s="1"/>
      <c r="P32" s="1"/>
      <c r="Q32" s="1"/>
      <c r="R32" s="1"/>
      <c r="S32"/>
      <c r="T32"/>
      <c r="U32"/>
      <c r="V32"/>
      <c r="W32"/>
      <c r="X32"/>
      <c r="Y32"/>
      <c r="Z32"/>
      <c r="AA32" s="1" t="s">
        <v>22</v>
      </c>
      <c r="AB32" s="5">
        <f>AVERAGE(AB6:AB29)</f>
        <v>1.25</v>
      </c>
      <c r="AC32"/>
      <c r="AD32"/>
      <c r="AE32"/>
    </row>
    <row r="33" spans="1:31" s="8" customFormat="1">
      <c r="A33" s="1"/>
      <c r="B33" s="22" t="s">
        <v>12</v>
      </c>
      <c r="C33" s="23" t="s">
        <v>24</v>
      </c>
      <c r="D33" s="23" t="s">
        <v>25</v>
      </c>
      <c r="E33" s="23" t="s">
        <v>26</v>
      </c>
      <c r="F33" s="23" t="s">
        <v>13</v>
      </c>
      <c r="G33" s="50" t="s">
        <v>18</v>
      </c>
      <c r="H33" s="51"/>
      <c r="I33" s="51"/>
      <c r="J33" s="52"/>
      <c r="K33" s="1"/>
      <c r="L33" s="1"/>
      <c r="M33" s="1"/>
      <c r="N33" s="1"/>
      <c r="O33" s="1"/>
      <c r="P33" s="1"/>
      <c r="Q33" s="1"/>
      <c r="R33" s="1"/>
      <c r="S33"/>
      <c r="T33"/>
      <c r="U33"/>
      <c r="V33"/>
      <c r="W33"/>
      <c r="X33"/>
      <c r="Y33"/>
      <c r="Z33"/>
      <c r="AA33" s="1" t="s">
        <v>23</v>
      </c>
      <c r="AB33" s="5">
        <f>MEDIAN(AB6:AB29)</f>
        <v>0</v>
      </c>
      <c r="AC33"/>
      <c r="AD33"/>
      <c r="AE33"/>
    </row>
    <row r="34" spans="1:31" s="8" customFormat="1">
      <c r="A34" s="4" t="s">
        <v>2</v>
      </c>
      <c r="B34" s="21"/>
      <c r="C34" s="21"/>
      <c r="D34" s="21"/>
      <c r="E34" s="21"/>
      <c r="F34" s="21"/>
      <c r="G34" s="21" t="s">
        <v>20</v>
      </c>
      <c r="H34" s="21" t="s">
        <v>19</v>
      </c>
      <c r="I34" s="21" t="s">
        <v>21</v>
      </c>
      <c r="J34" s="21" t="s">
        <v>8</v>
      </c>
      <c r="K34" s="1"/>
      <c r="L34" s="1"/>
      <c r="M34" s="1"/>
      <c r="N34" s="1"/>
      <c r="O34" s="1"/>
      <c r="P34" s="1"/>
      <c r="Q34" s="1"/>
      <c r="R34" s="1"/>
      <c r="S34"/>
      <c r="T34"/>
      <c r="U34"/>
      <c r="V34"/>
      <c r="W34"/>
      <c r="X34"/>
      <c r="Y34"/>
      <c r="Z34"/>
      <c r="AA34" s="1" t="s">
        <v>36</v>
      </c>
      <c r="AB34" s="5">
        <f>MIN(AB6:AB29)</f>
        <v>0</v>
      </c>
      <c r="AC34"/>
      <c r="AD34"/>
      <c r="AE34"/>
    </row>
    <row r="35" spans="1:31" s="8" customFormat="1">
      <c r="A35" s="2" t="s">
        <v>3</v>
      </c>
      <c r="B35" s="21">
        <v>2</v>
      </c>
      <c r="C35" s="21">
        <v>2</v>
      </c>
      <c r="D35" s="21">
        <v>2</v>
      </c>
      <c r="E35" s="21">
        <v>2</v>
      </c>
      <c r="F35" s="21">
        <v>2</v>
      </c>
      <c r="G35" s="21">
        <v>2</v>
      </c>
      <c r="H35" s="21">
        <v>2</v>
      </c>
      <c r="I35" s="21">
        <v>4</v>
      </c>
      <c r="J35" s="21">
        <v>2</v>
      </c>
      <c r="K35" s="1"/>
      <c r="L35" s="1"/>
      <c r="M35" s="1"/>
      <c r="N35" s="1"/>
      <c r="O35" s="1"/>
      <c r="P35" s="1"/>
      <c r="Q35" s="1"/>
      <c r="R35" s="1"/>
      <c r="S35"/>
      <c r="T35"/>
      <c r="U35"/>
      <c r="V35"/>
      <c r="W35"/>
      <c r="X35"/>
      <c r="Y35"/>
      <c r="Z35"/>
      <c r="AA35" s="1" t="s">
        <v>37</v>
      </c>
      <c r="AB35" s="5">
        <f>MAX(AB6:AB29)</f>
        <v>15</v>
      </c>
      <c r="AC35"/>
      <c r="AD35"/>
      <c r="AE35"/>
    </row>
    <row r="36" spans="1:31" s="8" customFormat="1">
      <c r="A36" s="2" t="s">
        <v>33</v>
      </c>
      <c r="B36" s="21">
        <v>1.75</v>
      </c>
      <c r="C36" s="21">
        <v>1.75</v>
      </c>
      <c r="D36" s="21">
        <v>1.75</v>
      </c>
      <c r="E36" s="21">
        <v>1.75</v>
      </c>
      <c r="F36" s="21">
        <v>1.75</v>
      </c>
      <c r="G36" s="21">
        <v>1.75</v>
      </c>
      <c r="H36" s="21">
        <v>1.75</v>
      </c>
      <c r="I36" s="21">
        <v>3.5</v>
      </c>
      <c r="J36" s="21">
        <v>1.75</v>
      </c>
      <c r="K36" s="1"/>
      <c r="L36" s="1"/>
      <c r="M36" s="1"/>
      <c r="N36" s="1"/>
      <c r="O36" s="1"/>
      <c r="P36" s="1"/>
      <c r="Q36" s="1"/>
      <c r="R36" s="1"/>
      <c r="S36"/>
      <c r="T36"/>
      <c r="U36"/>
      <c r="V36"/>
      <c r="W36"/>
      <c r="X36"/>
      <c r="Y36"/>
      <c r="Z36"/>
      <c r="AA36" s="1"/>
      <c r="AB36" s="5"/>
      <c r="AC36"/>
      <c r="AD36"/>
      <c r="AE36"/>
    </row>
    <row r="37" spans="1:31" s="8" customFormat="1">
      <c r="A37" s="2" t="s">
        <v>7</v>
      </c>
      <c r="B37" s="21">
        <v>1.5</v>
      </c>
      <c r="C37" s="21">
        <v>1.5</v>
      </c>
      <c r="D37" s="21">
        <v>1.5</v>
      </c>
      <c r="E37" s="21">
        <v>1.5</v>
      </c>
      <c r="F37" s="21">
        <v>1.5</v>
      </c>
      <c r="G37" s="21">
        <v>1.5</v>
      </c>
      <c r="H37" s="21">
        <v>1.5</v>
      </c>
      <c r="I37" s="21">
        <v>3</v>
      </c>
      <c r="J37" s="21">
        <v>1.5</v>
      </c>
      <c r="K37" s="1"/>
      <c r="L37" s="1"/>
      <c r="M37" s="1"/>
      <c r="N37" s="1"/>
      <c r="O37" s="1"/>
      <c r="P37" s="1"/>
      <c r="Q37" s="1"/>
      <c r="R37" s="1"/>
      <c r="S37"/>
      <c r="T37"/>
      <c r="U37"/>
      <c r="V37"/>
      <c r="W37"/>
      <c r="X37"/>
      <c r="Y37"/>
      <c r="Z37"/>
      <c r="AA37" s="1"/>
      <c r="AB37" s="5"/>
      <c r="AC37"/>
      <c r="AD37"/>
      <c r="AE37"/>
    </row>
    <row r="38" spans="1:31" s="8" customFormat="1">
      <c r="A38" s="2" t="s">
        <v>32</v>
      </c>
      <c r="B38" s="21">
        <v>1.25</v>
      </c>
      <c r="C38" s="21">
        <v>1.25</v>
      </c>
      <c r="D38" s="21">
        <v>1.25</v>
      </c>
      <c r="E38" s="21">
        <v>1.25</v>
      </c>
      <c r="F38" s="21">
        <v>1.25</v>
      </c>
      <c r="G38" s="21">
        <v>1.25</v>
      </c>
      <c r="H38" s="21">
        <v>1.25</v>
      </c>
      <c r="I38" s="21">
        <v>2.5</v>
      </c>
      <c r="J38" s="21">
        <v>1.25</v>
      </c>
      <c r="K38" s="1"/>
      <c r="L38" s="1"/>
      <c r="M38" s="1"/>
      <c r="N38" s="1"/>
      <c r="O38" s="1"/>
      <c r="P38" s="1"/>
      <c r="Q38" s="1"/>
      <c r="R38" s="1"/>
      <c r="S38"/>
      <c r="T38"/>
      <c r="U38"/>
      <c r="V38"/>
      <c r="W38"/>
      <c r="X38"/>
      <c r="Y38"/>
      <c r="Z38"/>
      <c r="AA38" s="1"/>
      <c r="AB38" s="5"/>
      <c r="AC38"/>
      <c r="AD38"/>
      <c r="AE38"/>
    </row>
    <row r="39" spans="1:31" s="8" customFormat="1">
      <c r="A39" s="2" t="s">
        <v>8</v>
      </c>
      <c r="B39" s="21">
        <v>1</v>
      </c>
      <c r="C39" s="21">
        <v>1</v>
      </c>
      <c r="D39" s="21">
        <v>1</v>
      </c>
      <c r="E39" s="21">
        <v>1</v>
      </c>
      <c r="F39" s="21">
        <v>1</v>
      </c>
      <c r="G39" s="21">
        <v>1</v>
      </c>
      <c r="H39" s="21">
        <v>1</v>
      </c>
      <c r="I39" s="21">
        <v>2</v>
      </c>
      <c r="J39" s="21">
        <v>1</v>
      </c>
      <c r="K39" s="1"/>
      <c r="L39" s="1"/>
      <c r="M39" s="1"/>
      <c r="N39" s="1"/>
      <c r="O39" s="1"/>
      <c r="P39" s="1"/>
      <c r="Q39" s="1"/>
      <c r="R39" s="1"/>
      <c r="S39"/>
      <c r="T39"/>
      <c r="U39"/>
      <c r="V39"/>
      <c r="W39"/>
      <c r="X39"/>
      <c r="Y39"/>
      <c r="Z39"/>
      <c r="AA39" s="1"/>
      <c r="AB39" s="5"/>
      <c r="AC39"/>
      <c r="AD39"/>
      <c r="AE39"/>
    </row>
    <row r="40" spans="1:31" s="8" customFormat="1">
      <c r="A40" s="2" t="s">
        <v>34</v>
      </c>
      <c r="B40" s="21">
        <v>0.75</v>
      </c>
      <c r="C40" s="21">
        <v>0.75</v>
      </c>
      <c r="D40" s="21">
        <v>0.75</v>
      </c>
      <c r="E40" s="21">
        <v>0.75</v>
      </c>
      <c r="F40" s="21">
        <v>0.75</v>
      </c>
      <c r="G40" s="21">
        <v>0.75</v>
      </c>
      <c r="H40" s="21">
        <v>0.75</v>
      </c>
      <c r="I40" s="21">
        <v>1.5</v>
      </c>
      <c r="J40" s="21">
        <v>0.75</v>
      </c>
      <c r="K40" s="1"/>
      <c r="L40" s="1"/>
      <c r="M40" s="1"/>
      <c r="N40" s="1"/>
      <c r="O40" s="1"/>
      <c r="P40" s="1"/>
      <c r="Q40" s="1"/>
      <c r="R40" s="1"/>
      <c r="S40"/>
      <c r="T40"/>
      <c r="U40"/>
      <c r="V40"/>
      <c r="W40"/>
      <c r="X40"/>
      <c r="Y40"/>
      <c r="Z40"/>
      <c r="AA40" s="1"/>
      <c r="AB40" s="5"/>
      <c r="AC40"/>
      <c r="AD40"/>
      <c r="AE40"/>
    </row>
    <row r="41" spans="1:31" s="8" customFormat="1">
      <c r="A41" s="2" t="s">
        <v>9</v>
      </c>
      <c r="B41" s="21">
        <v>0.5</v>
      </c>
      <c r="C41" s="21">
        <v>0.5</v>
      </c>
      <c r="D41" s="21">
        <v>0.5</v>
      </c>
      <c r="E41" s="21">
        <v>0.5</v>
      </c>
      <c r="F41" s="21">
        <v>0.5</v>
      </c>
      <c r="G41" s="21">
        <v>0.5</v>
      </c>
      <c r="H41" s="21">
        <v>0.5</v>
      </c>
      <c r="I41" s="21">
        <v>1</v>
      </c>
      <c r="J41" s="21">
        <v>0.5</v>
      </c>
      <c r="K41" s="1"/>
      <c r="L41" s="1"/>
      <c r="M41" s="1"/>
      <c r="N41" s="1"/>
      <c r="O41" s="1"/>
      <c r="P41" s="1"/>
      <c r="Q41" s="1"/>
      <c r="R41" s="1"/>
      <c r="S41"/>
      <c r="T41"/>
      <c r="U41"/>
      <c r="V41"/>
      <c r="W41"/>
      <c r="X41"/>
      <c r="Y41"/>
      <c r="Z41"/>
      <c r="AA41" s="1"/>
      <c r="AB41" s="5"/>
      <c r="AC41"/>
      <c r="AD41"/>
      <c r="AE41"/>
    </row>
    <row r="42" spans="1:31" s="8" customFormat="1">
      <c r="A42" s="2" t="s">
        <v>35</v>
      </c>
      <c r="B42" s="21">
        <v>0.25</v>
      </c>
      <c r="C42" s="21">
        <v>0.25</v>
      </c>
      <c r="D42" s="21">
        <v>0.25</v>
      </c>
      <c r="E42" s="21">
        <v>0.25</v>
      </c>
      <c r="F42" s="21">
        <v>0.25</v>
      </c>
      <c r="G42" s="21">
        <v>0.25</v>
      </c>
      <c r="H42" s="21">
        <v>0.25</v>
      </c>
      <c r="I42" s="21">
        <v>0.5</v>
      </c>
      <c r="J42" s="21">
        <v>0.25</v>
      </c>
      <c r="K42" s="1"/>
      <c r="L42" s="1"/>
      <c r="M42" s="1"/>
      <c r="N42" s="1"/>
      <c r="O42" s="1"/>
      <c r="P42" s="1"/>
      <c r="Q42" s="1"/>
      <c r="R42" s="1"/>
      <c r="S42"/>
      <c r="T42"/>
      <c r="U42"/>
      <c r="V42"/>
      <c r="W42"/>
      <c r="X42"/>
      <c r="Y42"/>
      <c r="Z42"/>
      <c r="AA42" s="1"/>
      <c r="AB42" s="5"/>
      <c r="AC42"/>
      <c r="AD42"/>
      <c r="AE42"/>
    </row>
    <row r="43" spans="1:31" s="8" customFormat="1">
      <c r="A43" s="2" t="s">
        <v>10</v>
      </c>
      <c r="B43" s="21">
        <v>0</v>
      </c>
      <c r="C43" s="21">
        <v>0</v>
      </c>
      <c r="D43" s="21">
        <v>0</v>
      </c>
      <c r="E43" s="21">
        <v>0</v>
      </c>
      <c r="F43" s="21">
        <v>0</v>
      </c>
      <c r="G43" s="21">
        <v>0</v>
      </c>
      <c r="H43" s="21">
        <v>0</v>
      </c>
      <c r="I43" s="21">
        <v>0</v>
      </c>
      <c r="J43" s="21">
        <v>0</v>
      </c>
      <c r="K43" s="1"/>
      <c r="L43" s="1"/>
      <c r="M43" s="1"/>
      <c r="N43" s="1"/>
      <c r="O43" s="1"/>
      <c r="P43" s="1"/>
      <c r="Q43" s="1"/>
      <c r="R43" s="1"/>
      <c r="S43"/>
      <c r="T43"/>
      <c r="U43"/>
      <c r="V43"/>
      <c r="W43"/>
      <c r="X43"/>
      <c r="Y43"/>
      <c r="Z43"/>
      <c r="AA43" s="1"/>
      <c r="AB43" s="5"/>
      <c r="AC43"/>
      <c r="AD43"/>
      <c r="AE43"/>
    </row>
    <row r="44" spans="1:31" s="8" customFormat="1">
      <c r="A44" s="1"/>
      <c r="B44" s="1"/>
      <c r="C44" s="1"/>
      <c r="D44" s="1"/>
      <c r="E44" s="1"/>
      <c r="F44" s="1"/>
      <c r="G44" s="1"/>
      <c r="H44" s="1"/>
      <c r="I44" s="1"/>
      <c r="J44" s="1"/>
      <c r="K44" s="1"/>
      <c r="L44" s="1"/>
      <c r="M44" s="1"/>
      <c r="N44" s="1"/>
      <c r="O44" s="1"/>
      <c r="P44" s="1"/>
      <c r="Q44" s="1"/>
      <c r="R44" s="1"/>
      <c r="S44"/>
      <c r="T44"/>
      <c r="U44"/>
      <c r="V44"/>
      <c r="W44"/>
      <c r="X44"/>
      <c r="Y44"/>
      <c r="Z44"/>
      <c r="AA44" s="1"/>
      <c r="AB44" s="5"/>
      <c r="AC44"/>
      <c r="AD44"/>
      <c r="AE44"/>
    </row>
    <row r="45" spans="1:31" s="8" customFormat="1">
      <c r="A45" s="20" t="s">
        <v>3</v>
      </c>
      <c r="B45" s="95" t="s">
        <v>69</v>
      </c>
      <c r="C45" s="95"/>
      <c r="D45" s="95"/>
      <c r="E45" s="1"/>
      <c r="F45" s="1"/>
      <c r="G45" s="1"/>
      <c r="H45" s="1"/>
      <c r="I45" s="1"/>
      <c r="J45" s="1"/>
      <c r="K45" s="1"/>
      <c r="L45" s="1"/>
      <c r="M45" s="1"/>
      <c r="N45" s="1"/>
      <c r="O45" s="1"/>
      <c r="P45" s="1"/>
      <c r="Q45" s="1"/>
      <c r="R45" s="1"/>
      <c r="S45"/>
      <c r="T45"/>
      <c r="U45"/>
      <c r="V45"/>
      <c r="W45"/>
      <c r="X45"/>
      <c r="Y45"/>
      <c r="Z45"/>
      <c r="AA45" s="1"/>
      <c r="AB45" s="5"/>
      <c r="AC45"/>
      <c r="AD45"/>
      <c r="AE45"/>
    </row>
    <row r="46" spans="1:31" s="8" customFormat="1">
      <c r="A46" s="20" t="s">
        <v>7</v>
      </c>
      <c r="B46" s="95" t="s">
        <v>70</v>
      </c>
      <c r="C46" s="95"/>
      <c r="D46" s="95"/>
      <c r="E46" s="1"/>
      <c r="F46" s="1"/>
      <c r="G46" s="1"/>
      <c r="H46" s="1"/>
      <c r="I46" s="1"/>
      <c r="J46" s="1"/>
      <c r="K46" s="1"/>
      <c r="L46" s="1"/>
      <c r="M46" s="1"/>
      <c r="N46" s="1"/>
      <c r="O46" s="1"/>
      <c r="P46" s="1"/>
      <c r="Q46" s="1"/>
      <c r="R46" s="1"/>
      <c r="S46"/>
      <c r="T46"/>
      <c r="U46"/>
      <c r="V46"/>
      <c r="W46"/>
      <c r="X46"/>
      <c r="Y46"/>
      <c r="Z46"/>
      <c r="AA46" s="1"/>
      <c r="AB46" s="5"/>
      <c r="AC46"/>
      <c r="AD46"/>
      <c r="AE46"/>
    </row>
    <row r="47" spans="1:31" s="8" customFormat="1">
      <c r="A47" s="20" t="s">
        <v>8</v>
      </c>
      <c r="B47" s="95" t="s">
        <v>71</v>
      </c>
      <c r="C47" s="95"/>
      <c r="D47" s="95"/>
      <c r="E47" s="1"/>
      <c r="F47" s="1"/>
      <c r="G47" s="1"/>
      <c r="H47" s="1"/>
      <c r="I47" s="1"/>
      <c r="J47" s="1"/>
      <c r="K47" s="1"/>
      <c r="L47" s="1"/>
      <c r="M47" s="1"/>
      <c r="N47" s="1"/>
      <c r="O47" s="1"/>
      <c r="P47" s="1"/>
      <c r="Q47" s="1"/>
      <c r="R47" s="1"/>
      <c r="S47"/>
      <c r="T47"/>
      <c r="U47"/>
      <c r="V47"/>
      <c r="W47"/>
      <c r="X47"/>
      <c r="Y47"/>
      <c r="Z47"/>
      <c r="AA47" s="1"/>
      <c r="AB47" s="5"/>
      <c r="AC47"/>
      <c r="AD47"/>
      <c r="AE47"/>
    </row>
    <row r="48" spans="1:31" s="8" customFormat="1">
      <c r="A48" s="20" t="s">
        <v>9</v>
      </c>
      <c r="B48" s="95" t="s">
        <v>72</v>
      </c>
      <c r="C48" s="95"/>
      <c r="D48" s="95"/>
      <c r="E48" s="1"/>
      <c r="F48" s="1"/>
      <c r="G48" s="1"/>
      <c r="H48" s="1"/>
      <c r="I48" s="1"/>
      <c r="J48" s="1"/>
      <c r="K48" s="1"/>
      <c r="L48" s="1"/>
      <c r="M48" s="1"/>
      <c r="N48" s="1"/>
      <c r="O48" s="1"/>
      <c r="P48" s="1"/>
      <c r="Q48" s="1"/>
      <c r="R48" s="1"/>
      <c r="S48"/>
      <c r="T48"/>
      <c r="U48"/>
      <c r="V48"/>
      <c r="W48"/>
      <c r="X48"/>
      <c r="Y48"/>
      <c r="Z48"/>
      <c r="AA48" s="1"/>
      <c r="AB48" s="5"/>
      <c r="AC48"/>
      <c r="AD48"/>
      <c r="AE48"/>
    </row>
    <row r="49" spans="1:31" s="8" customFormat="1">
      <c r="A49" s="20" t="s">
        <v>10</v>
      </c>
      <c r="B49" s="95" t="s">
        <v>11</v>
      </c>
      <c r="C49" s="95"/>
      <c r="D49" s="95"/>
      <c r="E49" s="1"/>
      <c r="F49" s="1"/>
      <c r="G49" s="1"/>
      <c r="H49" s="1"/>
      <c r="I49" s="1"/>
      <c r="J49" s="1"/>
      <c r="K49" s="1"/>
      <c r="L49" s="1"/>
      <c r="M49" s="1"/>
      <c r="N49" s="1"/>
      <c r="O49" s="1"/>
      <c r="P49" s="1"/>
      <c r="Q49" s="1"/>
      <c r="R49" s="1"/>
      <c r="S49"/>
      <c r="T49"/>
      <c r="U49"/>
      <c r="V49"/>
      <c r="W49"/>
      <c r="X49"/>
      <c r="Y49"/>
      <c r="Z49"/>
      <c r="AA49" s="1"/>
      <c r="AB49" s="5"/>
      <c r="AC49"/>
      <c r="AD49"/>
      <c r="AE49"/>
    </row>
    <row r="50" spans="1:31" s="8" customFormat="1">
      <c r="A50" s="1"/>
      <c r="B50" s="1"/>
      <c r="C50" s="1"/>
      <c r="D50" s="1"/>
      <c r="E50" s="1"/>
      <c r="F50" s="1"/>
      <c r="G50" s="1"/>
      <c r="H50" s="1"/>
      <c r="I50" s="1"/>
      <c r="J50" s="1"/>
      <c r="K50" s="1"/>
      <c r="L50" s="1"/>
      <c r="M50" s="1"/>
      <c r="N50" s="1"/>
      <c r="O50" s="1"/>
      <c r="P50" s="1"/>
      <c r="Q50" s="1"/>
      <c r="R50" s="1"/>
      <c r="S50"/>
      <c r="T50"/>
      <c r="U50"/>
      <c r="V50"/>
      <c r="W50"/>
      <c r="X50"/>
      <c r="Y50"/>
      <c r="Z50"/>
      <c r="AA50" s="1"/>
      <c r="AB50" s="5"/>
      <c r="AC50"/>
      <c r="AD50"/>
      <c r="AE50"/>
    </row>
    <row r="51" spans="1:31" s="8" customFormat="1">
      <c r="A51" s="1"/>
      <c r="B51" s="1"/>
      <c r="C51" s="1"/>
      <c r="D51" s="1"/>
      <c r="E51" s="1"/>
      <c r="F51" s="1"/>
      <c r="G51" s="1"/>
      <c r="H51" s="1"/>
      <c r="I51" s="1"/>
      <c r="J51" s="1"/>
      <c r="K51" s="1"/>
      <c r="L51" s="1"/>
      <c r="M51" s="1"/>
      <c r="N51" s="1"/>
      <c r="O51" s="1"/>
      <c r="P51" s="1"/>
      <c r="Q51" s="1"/>
      <c r="R51" s="1"/>
      <c r="S51"/>
      <c r="T51"/>
      <c r="U51"/>
      <c r="V51"/>
      <c r="W51"/>
      <c r="X51"/>
      <c r="Y51"/>
      <c r="Z51"/>
      <c r="AA51" s="1"/>
      <c r="AB51" s="5"/>
      <c r="AC51"/>
      <c r="AD51"/>
      <c r="AE51"/>
    </row>
    <row r="52" spans="1:31" s="3" customFormat="1">
      <c r="A52" s="1"/>
      <c r="B52" s="1"/>
      <c r="C52" s="1"/>
      <c r="D52" s="1"/>
      <c r="E52" s="1"/>
      <c r="F52" s="1"/>
      <c r="G52" s="1"/>
      <c r="H52" s="1"/>
      <c r="I52" s="1"/>
      <c r="J52" s="1"/>
      <c r="K52" s="1"/>
      <c r="L52" s="1"/>
      <c r="M52" s="1"/>
      <c r="N52" s="1"/>
      <c r="O52" s="1"/>
      <c r="P52" s="1"/>
      <c r="Q52" s="1"/>
      <c r="R52" s="1"/>
      <c r="S52"/>
      <c r="T52"/>
      <c r="U52"/>
      <c r="V52"/>
      <c r="W52"/>
      <c r="X52"/>
      <c r="Y52"/>
      <c r="Z52"/>
      <c r="AA52" s="1"/>
      <c r="AB52" s="5"/>
      <c r="AC52"/>
      <c r="AD52"/>
      <c r="AE52"/>
    </row>
    <row r="53" spans="1:31" s="3" customFormat="1">
      <c r="A53" s="1"/>
      <c r="B53" s="1"/>
      <c r="C53" s="1"/>
      <c r="D53" s="1"/>
      <c r="E53" s="1"/>
      <c r="F53" s="1"/>
      <c r="G53" s="1"/>
      <c r="H53" s="1"/>
      <c r="I53" s="1"/>
      <c r="J53" s="1"/>
      <c r="K53" s="1"/>
      <c r="L53" s="1"/>
      <c r="M53" s="1"/>
      <c r="N53" s="1"/>
      <c r="O53" s="1"/>
      <c r="P53" s="1"/>
      <c r="Q53" s="1"/>
      <c r="R53" s="1"/>
      <c r="S53"/>
      <c r="T53"/>
      <c r="U53"/>
      <c r="V53"/>
      <c r="W53"/>
      <c r="X53"/>
      <c r="Y53"/>
      <c r="Z53"/>
      <c r="AA53" s="1"/>
      <c r="AB53" s="5"/>
      <c r="AC53"/>
      <c r="AD53"/>
      <c r="AE53"/>
    </row>
  </sheetData>
  <mergeCells count="161">
    <mergeCell ref="A1:AB1"/>
    <mergeCell ref="A26:A27"/>
    <mergeCell ref="A28:A29"/>
    <mergeCell ref="Y26:Y27"/>
    <mergeCell ref="B45:D45"/>
    <mergeCell ref="B46:D46"/>
    <mergeCell ref="B47:D47"/>
    <mergeCell ref="B48:D48"/>
    <mergeCell ref="B49:D49"/>
    <mergeCell ref="AB24:AB25"/>
    <mergeCell ref="Y24:Y25"/>
    <mergeCell ref="AB28:AB29"/>
    <mergeCell ref="T20:T21"/>
    <mergeCell ref="V20:V21"/>
    <mergeCell ref="AB26:AB27"/>
    <mergeCell ref="AB6:AB7"/>
    <mergeCell ref="AB8:AB9"/>
    <mergeCell ref="AB10:AB11"/>
    <mergeCell ref="AB12:AB13"/>
    <mergeCell ref="AB14:AB15"/>
    <mergeCell ref="AB16:AB17"/>
    <mergeCell ref="AB18:AB19"/>
    <mergeCell ref="AB20:AB21"/>
    <mergeCell ref="AB22:AB23"/>
    <mergeCell ref="AA12:AA13"/>
    <mergeCell ref="AA14:AA15"/>
    <mergeCell ref="AA16:AA17"/>
    <mergeCell ref="Z18:Z19"/>
    <mergeCell ref="Z20:Z21"/>
    <mergeCell ref="Z22:Z23"/>
    <mergeCell ref="Z24:Z25"/>
    <mergeCell ref="Z26:Z27"/>
    <mergeCell ref="Z28:Z29"/>
    <mergeCell ref="Z14:Z15"/>
    <mergeCell ref="Z16:Z17"/>
    <mergeCell ref="W16:W17"/>
    <mergeCell ref="X16:X17"/>
    <mergeCell ref="Y16:Y17"/>
    <mergeCell ref="X24:X25"/>
    <mergeCell ref="X22:X23"/>
    <mergeCell ref="Y22:Y23"/>
    <mergeCell ref="AA20:AA21"/>
    <mergeCell ref="S18:S19"/>
    <mergeCell ref="AA22:AA23"/>
    <mergeCell ref="AA24:AA25"/>
    <mergeCell ref="W24:W25"/>
    <mergeCell ref="W22:W23"/>
    <mergeCell ref="AA18:AA19"/>
    <mergeCell ref="S20:S21"/>
    <mergeCell ref="U20:U21"/>
    <mergeCell ref="W20:W21"/>
    <mergeCell ref="X20:X21"/>
    <mergeCell ref="Y20:Y21"/>
    <mergeCell ref="U22:U23"/>
    <mergeCell ref="T22:T23"/>
    <mergeCell ref="V22:V23"/>
    <mergeCell ref="S22:S23"/>
    <mergeCell ref="S14:S15"/>
    <mergeCell ref="U14:U15"/>
    <mergeCell ref="W14:W15"/>
    <mergeCell ref="X14:X15"/>
    <mergeCell ref="Y14:Y15"/>
    <mergeCell ref="T14:T15"/>
    <mergeCell ref="V14:V15"/>
    <mergeCell ref="T16:T17"/>
    <mergeCell ref="V16:V17"/>
    <mergeCell ref="U16:U17"/>
    <mergeCell ref="S6:S7"/>
    <mergeCell ref="AA3:AA5"/>
    <mergeCell ref="AB3:AB5"/>
    <mergeCell ref="AA6:AA7"/>
    <mergeCell ref="AA8:AA9"/>
    <mergeCell ref="AA10:AA11"/>
    <mergeCell ref="AA26:AA27"/>
    <mergeCell ref="S28:S29"/>
    <mergeCell ref="U28:U29"/>
    <mergeCell ref="W28:W29"/>
    <mergeCell ref="X28:X29"/>
    <mergeCell ref="Y28:Y29"/>
    <mergeCell ref="AA28:AA29"/>
    <mergeCell ref="S26:S27"/>
    <mergeCell ref="U26:U27"/>
    <mergeCell ref="W26:W27"/>
    <mergeCell ref="X26:X27"/>
    <mergeCell ref="U18:U19"/>
    <mergeCell ref="W18:W19"/>
    <mergeCell ref="X18:X19"/>
    <mergeCell ref="Y18:Y19"/>
    <mergeCell ref="T18:T19"/>
    <mergeCell ref="V18:V19"/>
    <mergeCell ref="S16:S17"/>
    <mergeCell ref="Z8:Z9"/>
    <mergeCell ref="S12:S13"/>
    <mergeCell ref="U12:U13"/>
    <mergeCell ref="W12:W13"/>
    <mergeCell ref="X12:X13"/>
    <mergeCell ref="Y12:Y13"/>
    <mergeCell ref="S10:S11"/>
    <mergeCell ref="U10:U11"/>
    <mergeCell ref="W10:W11"/>
    <mergeCell ref="X10:X11"/>
    <mergeCell ref="Y10:Y11"/>
    <mergeCell ref="T10:T11"/>
    <mergeCell ref="V10:V11"/>
    <mergeCell ref="T12:T13"/>
    <mergeCell ref="V12:V13"/>
    <mergeCell ref="Z10:Z11"/>
    <mergeCell ref="Z12:Z13"/>
    <mergeCell ref="S8:S9"/>
    <mergeCell ref="U8:U9"/>
    <mergeCell ref="W8:W9"/>
    <mergeCell ref="X8:X9"/>
    <mergeCell ref="Y8:Y9"/>
    <mergeCell ref="C3:C4"/>
    <mergeCell ref="E3:E4"/>
    <mergeCell ref="T4:T5"/>
    <mergeCell ref="V4:V5"/>
    <mergeCell ref="Z4:Z5"/>
    <mergeCell ref="A18:A19"/>
    <mergeCell ref="A20:A21"/>
    <mergeCell ref="A22:A23"/>
    <mergeCell ref="A24:A25"/>
    <mergeCell ref="A6:A7"/>
    <mergeCell ref="A8:A9"/>
    <mergeCell ref="A10:A11"/>
    <mergeCell ref="A12:A13"/>
    <mergeCell ref="A14:A15"/>
    <mergeCell ref="U6:U7"/>
    <mergeCell ref="W6:W7"/>
    <mergeCell ref="X6:X7"/>
    <mergeCell ref="Y6:Y7"/>
    <mergeCell ref="T6:T7"/>
    <mergeCell ref="V6:V7"/>
    <mergeCell ref="T8:T9"/>
    <mergeCell ref="V8:V9"/>
    <mergeCell ref="A16:A17"/>
    <mergeCell ref="Z6:Z7"/>
    <mergeCell ref="A2:AB2"/>
    <mergeCell ref="A32:J32"/>
    <mergeCell ref="G33:J33"/>
    <mergeCell ref="V24:V25"/>
    <mergeCell ref="T26:T27"/>
    <mergeCell ref="V26:V27"/>
    <mergeCell ref="T28:T29"/>
    <mergeCell ref="V28:V29"/>
    <mergeCell ref="S24:S25"/>
    <mergeCell ref="U24:U25"/>
    <mergeCell ref="T24:T25"/>
    <mergeCell ref="D3:D4"/>
    <mergeCell ref="B3:B4"/>
    <mergeCell ref="A3:A4"/>
    <mergeCell ref="K3:N3"/>
    <mergeCell ref="O3:R3"/>
    <mergeCell ref="G3:J3"/>
    <mergeCell ref="F3:F4"/>
    <mergeCell ref="S3:Z3"/>
    <mergeCell ref="S4:S5"/>
    <mergeCell ref="U4:U5"/>
    <mergeCell ref="W4:W5"/>
    <mergeCell ref="X4:X5"/>
    <mergeCell ref="Y4:Y5"/>
  </mergeCells>
  <phoneticPr fontId="1" type="noConversion"/>
  <pageMargins left="0.75000000000000011" right="0.75000000000000011" top="1" bottom="1" header="0.5" footer="0.5"/>
  <pageSetup paperSize="9" scale="22" orientation="landscape" horizontalDpi="4294967292" verticalDpi="4294967292"/>
  <ignoredErrors>
    <ignoredError sqref="I23 I21 I19 I17 I15 I13 I11 I9 I7 Q7 Q9 Q11 Q13 Q15 Q17 Q19 Q21 Q23 M7 M9 M11 M13 M15 M17 M19 M21 M23" 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NOTES EXAM anonymées</vt:lpstr>
    </vt:vector>
  </TitlesOfParts>
  <Company>YODATECH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RABEYROLLES</dc:creator>
  <cp:lastModifiedBy>Microsoft Office User</cp:lastModifiedBy>
  <cp:lastPrinted>2017-11-16T09:50:20Z</cp:lastPrinted>
  <dcterms:created xsi:type="dcterms:W3CDTF">2015-12-30T09:56:06Z</dcterms:created>
  <dcterms:modified xsi:type="dcterms:W3CDTF">2021-10-06T09:55:40Z</dcterms:modified>
</cp:coreProperties>
</file>