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xr:revisionPtr revIDLastSave="0" documentId="8_{345EE705-F0DE-4687-A650-9C64FF86DBF4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synthèse données" sheetId="1" r:id="rId1"/>
    <sheet name="demandes clients" sheetId="2" r:id="rId2"/>
    <sheet name="stock sécurité actuel" sheetId="3" r:id="rId3"/>
    <sheet name="cartographie flux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1" l="1"/>
  <c r="E64" i="1"/>
  <c r="E62" i="1"/>
  <c r="BD8" i="4" l="1"/>
  <c r="G64" i="1"/>
  <c r="H64" i="1"/>
  <c r="G63" i="1"/>
  <c r="H63" i="1"/>
  <c r="G62" i="1"/>
  <c r="G65" i="1" s="1"/>
  <c r="H62" i="1"/>
  <c r="H61" i="1"/>
  <c r="G61" i="1"/>
  <c r="E29" i="1"/>
  <c r="C69" i="1"/>
  <c r="H65" i="1" l="1"/>
</calcChain>
</file>

<file path=xl/sharedStrings.xml><?xml version="1.0" encoding="utf-8"?>
<sst xmlns="http://schemas.openxmlformats.org/spreadsheetml/2006/main" count="434" uniqueCount="267">
  <si>
    <t>Code FERT</t>
  </si>
  <si>
    <t>Désignation</t>
  </si>
  <si>
    <t>Organisation Fortiflora</t>
  </si>
  <si>
    <t>Code sachet (HALB)</t>
  </si>
  <si>
    <t>Code mix associé</t>
  </si>
  <si>
    <t>Mix</t>
  </si>
  <si>
    <t>a</t>
  </si>
  <si>
    <t>b</t>
  </si>
  <si>
    <t>a + b</t>
  </si>
  <si>
    <t>Mix chien vers chat</t>
  </si>
  <si>
    <t>Mix chat vers chien</t>
  </si>
  <si>
    <t>b + a</t>
  </si>
  <si>
    <t>Lundi</t>
  </si>
  <si>
    <t>Mardi</t>
  </si>
  <si>
    <t>Mercredi</t>
  </si>
  <si>
    <t>Jeudi</t>
  </si>
  <si>
    <t>Vendredi</t>
  </si>
  <si>
    <t>Samedi</t>
  </si>
  <si>
    <t>Dimanche</t>
  </si>
  <si>
    <t>Quantité produite sur une ligne</t>
  </si>
  <si>
    <t>64 000 + 64 000</t>
  </si>
  <si>
    <t>64 000 + 81 000</t>
  </si>
  <si>
    <t>Sur la deuxième ligne production 3 - 4  jours sur 1 produit (chat ou chien)</t>
  </si>
  <si>
    <t>mat</t>
  </si>
  <si>
    <t>recipe</t>
  </si>
  <si>
    <t>line</t>
  </si>
  <si>
    <t>Gr1</t>
  </si>
  <si>
    <t>x</t>
  </si>
  <si>
    <t>Product view: Periodic</t>
  </si>
  <si>
    <t>UQ</t>
  </si>
  <si>
    <t>S 49 (05.12)</t>
  </si>
  <si>
    <t>S 50 (12.12)</t>
  </si>
  <si>
    <t>S 51 (19.12)</t>
  </si>
  <si>
    <t>S 52 (26.12)</t>
  </si>
  <si>
    <t>S 01 (02.01)</t>
  </si>
  <si>
    <t>S 02 (09.01)</t>
  </si>
  <si>
    <t>S 03 (16.01)</t>
  </si>
  <si>
    <t>S 04 (23.01)</t>
  </si>
  <si>
    <t>S 05 (30.01)</t>
  </si>
  <si>
    <t>S 06 (06.02)</t>
  </si>
  <si>
    <t>S 07 (13.02)</t>
  </si>
  <si>
    <t>S 08 (20.02)</t>
  </si>
  <si>
    <t>S 09 (27.02)</t>
  </si>
  <si>
    <t>S 10 (06.03)</t>
  </si>
  <si>
    <t>S 11 (13.03)</t>
  </si>
  <si>
    <t>S 12 (20.03)</t>
  </si>
  <si>
    <t>S 13 (27.03)</t>
  </si>
  <si>
    <t>S 14 (03.04)</t>
  </si>
  <si>
    <t>S 15 (10.04)</t>
  </si>
  <si>
    <t>S 16 (17.04)</t>
  </si>
  <si>
    <t>S 17 (24.04)</t>
  </si>
  <si>
    <t>S 18 (01.05)</t>
  </si>
  <si>
    <t>S 19 (08.05)</t>
  </si>
  <si>
    <t>S 20 (15.05)</t>
  </si>
  <si>
    <t>S 21 (22.05)</t>
  </si>
  <si>
    <t>S 22 (29.05)</t>
  </si>
  <si>
    <t>S 23 (05.06)</t>
  </si>
  <si>
    <t>S 24 (12.06)</t>
  </si>
  <si>
    <t>S 25 (19.06)</t>
  </si>
  <si>
    <t>S 26 (26.06)</t>
  </si>
  <si>
    <t>S 27 (03.07)</t>
  </si>
  <si>
    <t>S 28 (10.07)</t>
  </si>
  <si>
    <t>S 29 (17.07)</t>
  </si>
  <si>
    <t>S 30 (24.07)</t>
  </si>
  <si>
    <t>S 31 (31.07)</t>
  </si>
  <si>
    <t>S 32 (07.08)</t>
  </si>
  <si>
    <t>S 33 (14.08)</t>
  </si>
  <si>
    <t>S 34 (21.08)</t>
  </si>
  <si>
    <t>S 35 (28.08)</t>
  </si>
  <si>
    <t>S 36 (04.09)</t>
  </si>
  <si>
    <t>S 37 (11.09)</t>
  </si>
  <si>
    <t>S 38 (18.09)</t>
  </si>
  <si>
    <t>S 39 (25.09)</t>
  </si>
  <si>
    <t>S 40 (02.10)</t>
  </si>
  <si>
    <t>S 41 (09.10)</t>
  </si>
  <si>
    <t>S 42 (16.10)</t>
  </si>
  <si>
    <t>S 43 (23.10)</t>
  </si>
  <si>
    <t>S 44 (30.10)</t>
  </si>
  <si>
    <t>S 45 (06.11)</t>
  </si>
  <si>
    <t>S 46 (13.11)</t>
  </si>
  <si>
    <t>S 47 (20.11)</t>
  </si>
  <si>
    <t>S 48 (27.11)</t>
  </si>
  <si>
    <t>S 49 (04.12)</t>
  </si>
  <si>
    <t>S 50 (11.12)</t>
  </si>
  <si>
    <t>S 51 (18.12)</t>
  </si>
  <si>
    <t>S 52 (25.12)</t>
  </si>
  <si>
    <t>12532770</t>
  </si>
  <si>
    <t>CAN Fert</t>
  </si>
  <si>
    <t>Copacker</t>
  </si>
  <si>
    <t>CAN 770 30x2 (12532770)</t>
  </si>
  <si>
    <t>12532770 / PRPN FF VD Plus Cnne NutrSupl4(30x2g)XE1 / 0910 /</t>
  </si>
  <si>
    <t>UMP</t>
  </si>
  <si>
    <t>44225773</t>
  </si>
  <si>
    <t>CAN HALB</t>
  </si>
  <si>
    <t>Ligne 1</t>
  </si>
  <si>
    <t>CAN 773 30x2 (44225773)</t>
  </si>
  <si>
    <t>44225773 /  PRPN FF VD Plus Cnne NutrSupl4(30x2g)XE1 / 0910 /</t>
  </si>
  <si>
    <t>12533096</t>
  </si>
  <si>
    <t>CAN 096 30x2 (12533096)</t>
  </si>
  <si>
    <t>12533096 / PRPN FF VD Plus Cnne NutrSupl4(30x2g)XE2 / 0910 /</t>
  </si>
  <si>
    <t>44225737</t>
  </si>
  <si>
    <t>CAN 737 30x2 (44225737)</t>
  </si>
  <si>
    <t>44225737 /  PRPN FF VD Plus Cnne NutrSupl4(30x2g)XE2 / 0910 /</t>
  </si>
  <si>
    <t>12507700</t>
  </si>
  <si>
    <t>CAN 887 30x1 (12507700)</t>
  </si>
  <si>
    <t>12507700 / PRPNFORTIFLORAVDCnneNutrSupl6(30x1g)XE21 / 0910 /</t>
  </si>
  <si>
    <t>44160887</t>
  </si>
  <si>
    <t>CAN 887 30x1 (44160887)</t>
  </si>
  <si>
    <t>44160887 / PRO PLAN FORTIFLORA VD Canine 1g XE / 0910 / FR P</t>
  </si>
  <si>
    <t>12507710</t>
  </si>
  <si>
    <t>CAN 889 30x1 (12507710)</t>
  </si>
  <si>
    <t>12507710 / PPVD FORTIFLORA VDCnneNutrSupl6(30x1g)GB / 0910 /</t>
  </si>
  <si>
    <t>12510091</t>
  </si>
  <si>
    <t>CAN 889 7x1 (12510091)</t>
  </si>
  <si>
    <t>12510091 / PPVD FORTIFLORAVDCnneNSuplDspl20(7x1g)GB / 0910 /</t>
  </si>
  <si>
    <t>44160889</t>
  </si>
  <si>
    <t>CAN 889 (44160889)</t>
  </si>
  <si>
    <t>44160889 / PRO PLAN FORTIFLORA VD Canine 1g GB / 0910 / FR P</t>
  </si>
  <si>
    <t>12507689</t>
  </si>
  <si>
    <t>CAN 891 30x1 (12507689)</t>
  </si>
  <si>
    <t>12507689 / PPVD FORTIFLORA CnneNutrSupl6(30x1g)RU21 / 0910 /</t>
  </si>
  <si>
    <t>44160891</t>
  </si>
  <si>
    <t>CAN 891 30x1 (44160891)</t>
  </si>
  <si>
    <t>44160891 / PPVD FORTIFLORA Cnne Nutr 1g RU / 0910 / FR PL Ma</t>
  </si>
  <si>
    <t>12507698</t>
  </si>
  <si>
    <t>CAN 904 30x1 (12507698)</t>
  </si>
  <si>
    <t>12507698 / PRPN FORTIFLORA VDCnneNutrSupl6(30x1g)IT / 0910 /</t>
  </si>
  <si>
    <t>12507701</t>
  </si>
  <si>
    <t>CAN 904 7x1 (12507701)</t>
  </si>
  <si>
    <t>12507701 / PRPNFORTIFLORAVDCneNSuplDspl20(7x1g)IT21 / 0910 /</t>
  </si>
  <si>
    <t>44160904</t>
  </si>
  <si>
    <t>CAN 904 30x1 (44160904)</t>
  </si>
  <si>
    <t>44160904 / PRO PLAN FORTIFLORA VD Canine 1g IT / 0910 / FR P</t>
  </si>
  <si>
    <t>12507699</t>
  </si>
  <si>
    <t>CAN 905 30x1 (12507699)</t>
  </si>
  <si>
    <t>12507699 / PRPN FORTIFLORA VDCnneNutrSupl6(30x1g)ES / 0910 /</t>
  </si>
  <si>
    <t>44160905</t>
  </si>
  <si>
    <t>CAN 905 30x1 (44160905)</t>
  </si>
  <si>
    <t>44160905 / PRO PLAN FORTIFLORA VD Canine 1g ES / 0910 / FR P</t>
  </si>
  <si>
    <t>12532995</t>
  </si>
  <si>
    <t>FLN Fert</t>
  </si>
  <si>
    <t>FLN 995 30x1.5 (12532995)</t>
  </si>
  <si>
    <t>12532995 / PRPN FF VD PlusFlnNutriSupl4(30X1.5g)XE1 / 0910 /</t>
  </si>
  <si>
    <t>44224732</t>
  </si>
  <si>
    <t>FLN HALB</t>
  </si>
  <si>
    <t>Ligne 2</t>
  </si>
  <si>
    <t>FLN 732 30x1.5 (44224732)</t>
  </si>
  <si>
    <t>44224732 /  PRPN FF VD PlusFlnNutriSupl4(30X1.5g)XE1 / 0910 /</t>
  </si>
  <si>
    <t>12533089</t>
  </si>
  <si>
    <t>FLN 089 30x1.5 (12533089)</t>
  </si>
  <si>
    <t>12533089 /PRPN FF VD PlusFlnNutriSupl4(30X1.5g)XE2 / 0910 /</t>
  </si>
  <si>
    <t>44225772</t>
  </si>
  <si>
    <t>FLN 772 30x1.5 (44225772)</t>
  </si>
  <si>
    <t xml:space="preserve">44225772 / PRPN FF VD PlusFlnNutriSupl4(30X1.5g)XE2 / 0910 / </t>
  </si>
  <si>
    <t>12506364</t>
  </si>
  <si>
    <t>FLN 865 30x1 (12506364)</t>
  </si>
  <si>
    <t>12506364 / PRPN FORTIFLORAVD FlnNutrSupl6(30x1g)XE3 / 0910 /</t>
  </si>
  <si>
    <t>44160865</t>
  </si>
  <si>
    <t>FLN 865 30x1 (44160865)</t>
  </si>
  <si>
    <t>44160865 / PRO PLAN FORTIFLORA VD Feline 1g XE3 / 0910 / FR</t>
  </si>
  <si>
    <t>12507696</t>
  </si>
  <si>
    <t>FLN 868 30x1 (12507696)</t>
  </si>
  <si>
    <t>12507696 / PPVD FORTIFLORA VD FlnNutrSupl6(30x1g)XL / 0910 /</t>
  </si>
  <si>
    <t>12506403</t>
  </si>
  <si>
    <t>FLN 868 7x1 (12506403)</t>
  </si>
  <si>
    <t>12506403 / PPVD FORTIFLORA VDFlnNSuplDspl20(7x1g)XL / 0910 /</t>
  </si>
  <si>
    <t>44160868</t>
  </si>
  <si>
    <t>FLN 868 (44160868)</t>
  </si>
  <si>
    <t>44160868 / PRO PLAN FORTIFLORA VD Feline 1g XL / 0910 / FR P</t>
  </si>
  <si>
    <t>12507697</t>
  </si>
  <si>
    <t>FLN 869 30x1 (12507697)</t>
  </si>
  <si>
    <t>12507697 / PRPN FORTIFLORA VD FlnNutrSupl6(30x1g)IT / 0910 /</t>
  </si>
  <si>
    <t>12507702</t>
  </si>
  <si>
    <t xml:space="preserve">FLN 869 7x1(12507702) </t>
  </si>
  <si>
    <t>12507702 / PRPNFORTIFLORAVDFlnNSuplDspl20(7x1g)IT21 / 0910 /</t>
  </si>
  <si>
    <t>44160869</t>
  </si>
  <si>
    <t>FLN 869 (44160869)</t>
  </si>
  <si>
    <t>44160869 / PRO PLAN FORTIFLORA VD Feline 1g IT / 0910 / FR P</t>
  </si>
  <si>
    <t>12507688</t>
  </si>
  <si>
    <t>FLN 893 30x1 (12507688)</t>
  </si>
  <si>
    <t>12507688 / PRPN FORTIFLORA VD FlnNutrSupl6(30x1g)ES / 0910 /</t>
  </si>
  <si>
    <t>44160893</t>
  </si>
  <si>
    <t>FLN 893 30x1 (44160893)</t>
  </si>
  <si>
    <t>44160893 / PRO PLAN FORTIFLORA VD Feline 1g ES / 0910 / FR P</t>
  </si>
  <si>
    <t>12507687</t>
  </si>
  <si>
    <t>FLN 894 30x1 (12507687)</t>
  </si>
  <si>
    <t>12507687 / PPVD FORTIFLORA Fln NutrSupl6(30x1g)RU21 / 0910 /</t>
  </si>
  <si>
    <t>FLN 894 30x1 (44160894)</t>
  </si>
  <si>
    <t>44160894 / PPVD FORTIFLORA Fln Nutr 1g RU / 0910 / FR PL Mar</t>
  </si>
  <si>
    <t>PRPN FF VD Plus Cnne NutrSupl4(30x2g)XE1</t>
  </si>
  <si>
    <t>PRPN FF VD Plus Cnne NutrSupl4(30x2g)XE2</t>
  </si>
  <si>
    <t>PRPNFORTIFLORAVDCnneNutrSupl6(30x1g)XE21</t>
  </si>
  <si>
    <t>PPVD FORTIFLORA VDCnneNutrSupl6(30x1g)GB</t>
  </si>
  <si>
    <t>PPVD FORTIFLORAVDCnneNSuplDspl20(7x1g)GB</t>
  </si>
  <si>
    <t>PPVD FORTIFLORA CnneNutrSupl6(30x1g)RU21</t>
  </si>
  <si>
    <t>PRPN FORTIFLORA VDCnneNutrSupl6(30x1g)IT</t>
  </si>
  <si>
    <t>PRPNFORTIFLORAVDCneNSuplDspl20(7x1g)IT21</t>
  </si>
  <si>
    <t>PRPN FORTIFLORA VDCnneNutrSupl6(30x1g)ES</t>
  </si>
  <si>
    <t>PRPN FF VD PlusFlnNutriSupl4(30X1.5g)XE1</t>
  </si>
  <si>
    <t>PRPN FF VD PlusFlnNutriSupl4(30X1.5g)XE2</t>
  </si>
  <si>
    <t>PRPN FORTIFLORAVD FlnNutrSupl6(30x1g)XE3</t>
  </si>
  <si>
    <t>PPVD FORTIFLORA VD FlnNutrSupl6(30x1g)XL</t>
  </si>
  <si>
    <t>PPVD FORTIFLORA VDFlnNSuplDspl20(7x1g)XL</t>
  </si>
  <si>
    <t>PRPN FORTIFLORA VD FlnNutrSupl6(30x1g)IT</t>
  </si>
  <si>
    <t>PRPNFORTIFLORAVDFlnNSuplDspl20(7x1g)IT21</t>
  </si>
  <si>
    <t>PRPN FORTIFLORA VD FlnNutrSupl6(30x1g)ES</t>
  </si>
  <si>
    <t>PPVD FORTIFLORA Fln NutrSupl6(30x1g)RU21</t>
  </si>
  <si>
    <t>Besoin annuel FERT</t>
  </si>
  <si>
    <t>Besoin annuel HALB</t>
  </si>
  <si>
    <t>Données KANBAN Fortiflora de S49 2022 à S52 2023</t>
  </si>
  <si>
    <t xml:space="preserve">délai de traitement </t>
  </si>
  <si>
    <t>chez Copacker</t>
  </si>
  <si>
    <t>nettoyage</t>
  </si>
  <si>
    <t>de 23h00 dim jusque lundi 5h00</t>
  </si>
  <si>
    <t>1 palette de halb (en caisses bleues)</t>
  </si>
  <si>
    <t>1 journée de prod</t>
  </si>
  <si>
    <t>capacité co-packer</t>
  </si>
  <si>
    <t>FRUGES</t>
  </si>
  <si>
    <t>ETAPLES</t>
  </si>
  <si>
    <t>CAISSES/SEM</t>
  </si>
  <si>
    <t>ACTUELLEMENT / 1 LOT COMPLET</t>
  </si>
  <si>
    <t>pas simple pour la facturation</t>
  </si>
  <si>
    <t>PAR SEMAINE</t>
  </si>
  <si>
    <t xml:space="preserve">PLAN </t>
  </si>
  <si>
    <t>3 semaines</t>
  </si>
  <si>
    <t>exped</t>
  </si>
  <si>
    <t>prod de sachets</t>
  </si>
  <si>
    <t>commandes des emballages : 3 mois</t>
  </si>
  <si>
    <t>jours</t>
  </si>
  <si>
    <t>PERONNE</t>
  </si>
  <si>
    <t>données préparatoires au Kanban</t>
  </si>
  <si>
    <t>Demande Client</t>
  </si>
  <si>
    <t>Planning Production et capacité</t>
  </si>
  <si>
    <t>Activité Co-packing</t>
  </si>
  <si>
    <t xml:space="preserve">Conditionnement </t>
  </si>
  <si>
    <t>Planification</t>
  </si>
  <si>
    <t>VSM : Etat Actuel</t>
  </si>
  <si>
    <t>déchargement à Marconnelle Dry</t>
  </si>
  <si>
    <t>transfert en caisses bleues</t>
  </si>
  <si>
    <t>stock tampon</t>
  </si>
  <si>
    <t>transfert vers magasin Dry</t>
  </si>
  <si>
    <t>stockage tampon en zone dry</t>
  </si>
  <si>
    <t>Transfert de stock sur SAP</t>
  </si>
  <si>
    <t>transport vers Campagne</t>
  </si>
  <si>
    <t>déchargment</t>
  </si>
  <si>
    <t>stockage Campagne</t>
  </si>
  <si>
    <t>Préparation des Quantités selon PO</t>
  </si>
  <si>
    <t>Mise à disposition dans SAP</t>
  </si>
  <si>
    <t>chargement camionnette des copackers</t>
  </si>
  <si>
    <t>transport par camionnette</t>
  </si>
  <si>
    <t>déchargement</t>
  </si>
  <si>
    <t>stockage chez Co-packers</t>
  </si>
  <si>
    <t>transfert vers zone de production</t>
  </si>
  <si>
    <t>co-packing</t>
  </si>
  <si>
    <t>transfert vers stockage Co-Packers</t>
  </si>
  <si>
    <t>transfert vers camionnette</t>
  </si>
  <si>
    <t>déchargement Campagne</t>
  </si>
  <si>
    <t>stock tampon à Campagne</t>
  </si>
  <si>
    <t>déchargement CD Marconnelle</t>
  </si>
  <si>
    <t>stock CD Marconnelle</t>
  </si>
  <si>
    <t>préparation expéditions</t>
  </si>
  <si>
    <t>stock zone de préparation</t>
  </si>
  <si>
    <t>chargement camions</t>
  </si>
  <si>
    <t>stock 30 nov 2022</t>
  </si>
  <si>
    <t>étuis</t>
  </si>
  <si>
    <t>eq palettes</t>
  </si>
  <si>
    <t>Production sachets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</si>
</sst>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3" fontId="1" fillId="0" borderId="1" xfId="0" applyNumberFormat="1" applyFont="1" applyFill="1" applyBorder="1"/>
    <xf numFmtId="0" fontId="0" fillId="0" borderId="2" xfId="0" applyBorder="1" applyAlignment="1"/>
    <xf numFmtId="0" fontId="0" fillId="5" borderId="1" xfId="0" applyFill="1" applyBorder="1"/>
    <xf numFmtId="3" fontId="0" fillId="5" borderId="1" xfId="0" applyNumberFormat="1" applyFill="1" applyBorder="1"/>
    <xf numFmtId="0" fontId="0" fillId="5" borderId="1" xfId="0" applyFill="1" applyBorder="1" applyAlignment="1">
      <alignment horizontal="right"/>
    </xf>
    <xf numFmtId="3" fontId="0" fillId="5" borderId="1" xfId="0" applyNumberFormat="1" applyFill="1" applyBorder="1" applyAlignment="1">
      <alignment horizontal="right"/>
    </xf>
    <xf numFmtId="0" fontId="0" fillId="6" borderId="1" xfId="0" applyFill="1" applyBorder="1"/>
    <xf numFmtId="3" fontId="0" fillId="6" borderId="1" xfId="0" applyNumberFormat="1" applyFill="1" applyBorder="1"/>
    <xf numFmtId="0" fontId="0" fillId="6" borderId="1" xfId="0" applyFill="1" applyBorder="1" applyAlignment="1">
      <alignment horizontal="right"/>
    </xf>
    <xf numFmtId="3" fontId="0" fillId="6" borderId="1" xfId="0" applyNumberFormat="1" applyFill="1" applyBorder="1" applyAlignment="1">
      <alignment horizontal="right"/>
    </xf>
    <xf numFmtId="0" fontId="0" fillId="7" borderId="1" xfId="0" applyFill="1" applyBorder="1"/>
    <xf numFmtId="3" fontId="0" fillId="7" borderId="1" xfId="0" applyNumberFormat="1" applyFill="1" applyBorder="1"/>
    <xf numFmtId="0" fontId="0" fillId="7" borderId="1" xfId="0" applyFill="1" applyBorder="1" applyAlignment="1">
      <alignment horizontal="right"/>
    </xf>
    <xf numFmtId="3" fontId="0" fillId="7" borderId="1" xfId="0" applyNumberFormat="1" applyFill="1" applyBorder="1" applyAlignment="1">
      <alignment horizontal="right"/>
    </xf>
    <xf numFmtId="0" fontId="0" fillId="8" borderId="1" xfId="0" applyFill="1" applyBorder="1"/>
    <xf numFmtId="3" fontId="0" fillId="8" borderId="1" xfId="0" applyNumberFormat="1" applyFill="1" applyBorder="1"/>
    <xf numFmtId="0" fontId="0" fillId="8" borderId="1" xfId="0" applyFill="1" applyBorder="1" applyAlignment="1">
      <alignment horizontal="right"/>
    </xf>
    <xf numFmtId="3" fontId="0" fillId="8" borderId="1" xfId="0" applyNumberFormat="1" applyFill="1" applyBorder="1" applyAlignment="1">
      <alignment horizontal="right"/>
    </xf>
    <xf numFmtId="0" fontId="0" fillId="9" borderId="1" xfId="0" applyFill="1" applyBorder="1"/>
    <xf numFmtId="3" fontId="0" fillId="9" borderId="1" xfId="0" applyNumberFormat="1" applyFill="1" applyBorder="1"/>
    <xf numFmtId="0" fontId="0" fillId="9" borderId="1" xfId="0" applyFill="1" applyBorder="1" applyAlignment="1">
      <alignment horizontal="right"/>
    </xf>
    <xf numFmtId="3" fontId="0" fillId="9" borderId="1" xfId="0" applyNumberFormat="1" applyFill="1" applyBorder="1" applyAlignment="1">
      <alignment horizontal="right"/>
    </xf>
    <xf numFmtId="0" fontId="0" fillId="10" borderId="1" xfId="0" applyFill="1" applyBorder="1"/>
    <xf numFmtId="3" fontId="0" fillId="10" borderId="1" xfId="0" applyNumberFormat="1" applyFill="1" applyBorder="1"/>
    <xf numFmtId="0" fontId="0" fillId="10" borderId="1" xfId="0" applyFill="1" applyBorder="1" applyAlignment="1">
      <alignment horizontal="right"/>
    </xf>
    <xf numFmtId="3" fontId="0" fillId="10" borderId="1" xfId="0" applyNumberFormat="1" applyFill="1" applyBorder="1" applyAlignment="1">
      <alignment horizontal="right"/>
    </xf>
    <xf numFmtId="0" fontId="0" fillId="3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9" fontId="0" fillId="0" borderId="1" xfId="0" applyNumberFormat="1" applyBorder="1"/>
    <xf numFmtId="0" fontId="0" fillId="0" borderId="4" xfId="0" applyBorder="1"/>
    <xf numFmtId="0" fontId="0" fillId="0" borderId="5" xfId="0" applyBorder="1"/>
    <xf numFmtId="165" fontId="0" fillId="2" borderId="1" xfId="1" applyNumberFormat="1" applyFont="1" applyFill="1" applyBorder="1" applyAlignment="1">
      <alignment horizontal="center" vertical="center"/>
    </xf>
    <xf numFmtId="165" fontId="0" fillId="0" borderId="1" xfId="1" applyNumberFormat="1" applyFont="1" applyBorder="1"/>
    <xf numFmtId="0" fontId="6" fillId="11" borderId="0" xfId="0" applyFont="1" applyFill="1"/>
    <xf numFmtId="0" fontId="0" fillId="11" borderId="0" xfId="0" applyFill="1"/>
    <xf numFmtId="0" fontId="5" fillId="12" borderId="0" xfId="0" applyFont="1" applyFill="1"/>
    <xf numFmtId="0" fontId="0" fillId="12" borderId="0" xfId="0" applyFill="1"/>
    <xf numFmtId="0" fontId="7" fillId="12" borderId="0" xfId="0" applyFont="1" applyFill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3</xdr:row>
      <xdr:rowOff>50800</xdr:rowOff>
    </xdr:from>
    <xdr:to>
      <xdr:col>3</xdr:col>
      <xdr:colOff>882650</xdr:colOff>
      <xdr:row>5</xdr:row>
      <xdr:rowOff>82550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A17CAB07-0E6B-4F3C-A9D0-943CD70CE237}"/>
            </a:ext>
          </a:extLst>
        </xdr:cNvPr>
        <xdr:cNvSpPr/>
      </xdr:nvSpPr>
      <xdr:spPr>
        <a:xfrm>
          <a:off x="2381250" y="781050"/>
          <a:ext cx="666750" cy="40005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114300</xdr:colOff>
      <xdr:row>2</xdr:row>
      <xdr:rowOff>146050</xdr:rowOff>
    </xdr:from>
    <xdr:to>
      <xdr:col>5</xdr:col>
      <xdr:colOff>603250</xdr:colOff>
      <xdr:row>5</xdr:row>
      <xdr:rowOff>120650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E48D4095-0810-4038-8243-0DF73FF1B8FA}"/>
            </a:ext>
          </a:extLst>
        </xdr:cNvPr>
        <xdr:cNvSpPr/>
      </xdr:nvSpPr>
      <xdr:spPr>
        <a:xfrm>
          <a:off x="3924300" y="692150"/>
          <a:ext cx="488950" cy="527050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95250</xdr:colOff>
      <xdr:row>2</xdr:row>
      <xdr:rowOff>152400</xdr:rowOff>
    </xdr:from>
    <xdr:to>
      <xdr:col>9</xdr:col>
      <xdr:colOff>635000</xdr:colOff>
      <xdr:row>5</xdr:row>
      <xdr:rowOff>120650</xdr:rowOff>
    </xdr:to>
    <xdr:sp macro="" textlink="">
      <xdr:nvSpPr>
        <xdr:cNvPr id="4" name="Triangle isocèle 3">
          <a:extLst>
            <a:ext uri="{FF2B5EF4-FFF2-40B4-BE49-F238E27FC236}">
              <a16:creationId xmlns:a16="http://schemas.microsoft.com/office/drawing/2014/main" id="{5842AB88-DDEB-4DE5-A24C-FE1128041888}"/>
            </a:ext>
          </a:extLst>
        </xdr:cNvPr>
        <xdr:cNvSpPr/>
      </xdr:nvSpPr>
      <xdr:spPr>
        <a:xfrm rot="10800000">
          <a:off x="6953250" y="698500"/>
          <a:ext cx="539750" cy="520700"/>
        </a:xfrm>
        <a:prstGeom prst="triangl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63500</xdr:colOff>
      <xdr:row>3</xdr:row>
      <xdr:rowOff>69850</xdr:rowOff>
    </xdr:from>
    <xdr:to>
      <xdr:col>7</xdr:col>
      <xdr:colOff>850900</xdr:colOff>
      <xdr:row>5</xdr:row>
      <xdr:rowOff>101600</xdr:rowOff>
    </xdr:to>
    <xdr:sp macro="" textlink="">
      <xdr:nvSpPr>
        <xdr:cNvPr id="5" name="Flèche : droite 4">
          <a:extLst>
            <a:ext uri="{FF2B5EF4-FFF2-40B4-BE49-F238E27FC236}">
              <a16:creationId xmlns:a16="http://schemas.microsoft.com/office/drawing/2014/main" id="{BFA765DC-5184-4F35-A8B8-2D83F0C6DB97}"/>
            </a:ext>
          </a:extLst>
        </xdr:cNvPr>
        <xdr:cNvSpPr/>
      </xdr:nvSpPr>
      <xdr:spPr>
        <a:xfrm>
          <a:off x="5397500" y="800100"/>
          <a:ext cx="698500" cy="40005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114300</xdr:colOff>
      <xdr:row>3</xdr:row>
      <xdr:rowOff>76200</xdr:rowOff>
    </xdr:from>
    <xdr:to>
      <xdr:col>11</xdr:col>
      <xdr:colOff>965200</xdr:colOff>
      <xdr:row>5</xdr:row>
      <xdr:rowOff>107950</xdr:rowOff>
    </xdr:to>
    <xdr:sp macro="" textlink="">
      <xdr:nvSpPr>
        <xdr:cNvPr id="6" name="Flèche : droite 5">
          <a:extLst>
            <a:ext uri="{FF2B5EF4-FFF2-40B4-BE49-F238E27FC236}">
              <a16:creationId xmlns:a16="http://schemas.microsoft.com/office/drawing/2014/main" id="{2D6350AC-CF3B-44E5-A69D-ADE99C8A49C1}"/>
            </a:ext>
          </a:extLst>
        </xdr:cNvPr>
        <xdr:cNvSpPr/>
      </xdr:nvSpPr>
      <xdr:spPr>
        <a:xfrm>
          <a:off x="8496300" y="806450"/>
          <a:ext cx="647700" cy="40005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15</xdr:col>
      <xdr:colOff>120650</xdr:colOff>
      <xdr:row>2</xdr:row>
      <xdr:rowOff>133350</xdr:rowOff>
    </xdr:from>
    <xdr:to>
      <xdr:col>15</xdr:col>
      <xdr:colOff>596900</xdr:colOff>
      <xdr:row>5</xdr:row>
      <xdr:rowOff>107950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E5B21645-5418-456E-8BF5-1281F7BF23B6}"/>
            </a:ext>
          </a:extLst>
        </xdr:cNvPr>
        <xdr:cNvSpPr/>
      </xdr:nvSpPr>
      <xdr:spPr>
        <a:xfrm>
          <a:off x="11550650" y="679450"/>
          <a:ext cx="476250" cy="52705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19</xdr:col>
      <xdr:colOff>95250</xdr:colOff>
      <xdr:row>3</xdr:row>
      <xdr:rowOff>114300</xdr:rowOff>
    </xdr:from>
    <xdr:to>
      <xdr:col>19</xdr:col>
      <xdr:colOff>882650</xdr:colOff>
      <xdr:row>5</xdr:row>
      <xdr:rowOff>146050</xdr:rowOff>
    </xdr:to>
    <xdr:sp macro="" textlink="">
      <xdr:nvSpPr>
        <xdr:cNvPr id="8" name="Flèche : droite 7">
          <a:extLst>
            <a:ext uri="{FF2B5EF4-FFF2-40B4-BE49-F238E27FC236}">
              <a16:creationId xmlns:a16="http://schemas.microsoft.com/office/drawing/2014/main" id="{00089786-F943-4B89-BB33-32A3BF80EFE8}"/>
            </a:ext>
          </a:extLst>
        </xdr:cNvPr>
        <xdr:cNvSpPr/>
      </xdr:nvSpPr>
      <xdr:spPr>
        <a:xfrm>
          <a:off x="14573250" y="844550"/>
          <a:ext cx="666750" cy="40005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21</xdr:col>
      <xdr:colOff>107950</xdr:colOff>
      <xdr:row>3</xdr:row>
      <xdr:rowOff>25400</xdr:rowOff>
    </xdr:from>
    <xdr:to>
      <xdr:col>21</xdr:col>
      <xdr:colOff>647700</xdr:colOff>
      <xdr:row>5</xdr:row>
      <xdr:rowOff>177800</xdr:rowOff>
    </xdr:to>
    <xdr:sp macro="" textlink="">
      <xdr:nvSpPr>
        <xdr:cNvPr id="9" name="Triangle isocèle 8">
          <a:extLst>
            <a:ext uri="{FF2B5EF4-FFF2-40B4-BE49-F238E27FC236}">
              <a16:creationId xmlns:a16="http://schemas.microsoft.com/office/drawing/2014/main" id="{92FC8B20-4CE5-40B0-9606-556F38F13FAE}"/>
            </a:ext>
          </a:extLst>
        </xdr:cNvPr>
        <xdr:cNvSpPr/>
      </xdr:nvSpPr>
      <xdr:spPr>
        <a:xfrm rot="10800000">
          <a:off x="16109950" y="755650"/>
          <a:ext cx="539750" cy="520700"/>
        </a:xfrm>
        <a:prstGeom prst="triangl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27</xdr:col>
      <xdr:colOff>88900</xdr:colOff>
      <xdr:row>3</xdr:row>
      <xdr:rowOff>88900</xdr:rowOff>
    </xdr:from>
    <xdr:to>
      <xdr:col>27</xdr:col>
      <xdr:colOff>622300</xdr:colOff>
      <xdr:row>5</xdr:row>
      <xdr:rowOff>120650</xdr:rowOff>
    </xdr:to>
    <xdr:sp macro="" textlink="">
      <xdr:nvSpPr>
        <xdr:cNvPr id="10" name="Flèche : droite 9">
          <a:extLst>
            <a:ext uri="{FF2B5EF4-FFF2-40B4-BE49-F238E27FC236}">
              <a16:creationId xmlns:a16="http://schemas.microsoft.com/office/drawing/2014/main" id="{45DB59BD-4455-47D4-B039-BB04E25DB922}"/>
            </a:ext>
          </a:extLst>
        </xdr:cNvPr>
        <xdr:cNvSpPr/>
      </xdr:nvSpPr>
      <xdr:spPr>
        <a:xfrm>
          <a:off x="20662900" y="819150"/>
          <a:ext cx="533400" cy="40005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29</xdr:col>
      <xdr:colOff>95250</xdr:colOff>
      <xdr:row>3</xdr:row>
      <xdr:rowOff>101600</xdr:rowOff>
    </xdr:from>
    <xdr:to>
      <xdr:col>29</xdr:col>
      <xdr:colOff>882650</xdr:colOff>
      <xdr:row>5</xdr:row>
      <xdr:rowOff>133350</xdr:rowOff>
    </xdr:to>
    <xdr:sp macro="" textlink="">
      <xdr:nvSpPr>
        <xdr:cNvPr id="11" name="Flèche : droite 10">
          <a:extLst>
            <a:ext uri="{FF2B5EF4-FFF2-40B4-BE49-F238E27FC236}">
              <a16:creationId xmlns:a16="http://schemas.microsoft.com/office/drawing/2014/main" id="{827EE9F4-6788-4565-B525-D5ADA58A9BCD}"/>
            </a:ext>
          </a:extLst>
        </xdr:cNvPr>
        <xdr:cNvSpPr/>
      </xdr:nvSpPr>
      <xdr:spPr>
        <a:xfrm>
          <a:off x="22193250" y="831850"/>
          <a:ext cx="666750" cy="40005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33</xdr:col>
      <xdr:colOff>114300</xdr:colOff>
      <xdr:row>3</xdr:row>
      <xdr:rowOff>25400</xdr:rowOff>
    </xdr:from>
    <xdr:to>
      <xdr:col>33</xdr:col>
      <xdr:colOff>654050</xdr:colOff>
      <xdr:row>5</xdr:row>
      <xdr:rowOff>177800</xdr:rowOff>
    </xdr:to>
    <xdr:sp macro="" textlink="">
      <xdr:nvSpPr>
        <xdr:cNvPr id="12" name="Triangle isocèle 11">
          <a:extLst>
            <a:ext uri="{FF2B5EF4-FFF2-40B4-BE49-F238E27FC236}">
              <a16:creationId xmlns:a16="http://schemas.microsoft.com/office/drawing/2014/main" id="{15372BDA-6965-43CB-8F5B-D6BEE6616FDF}"/>
            </a:ext>
          </a:extLst>
        </xdr:cNvPr>
        <xdr:cNvSpPr/>
      </xdr:nvSpPr>
      <xdr:spPr>
        <a:xfrm rot="10800000">
          <a:off x="25260300" y="755650"/>
          <a:ext cx="539750" cy="520700"/>
        </a:xfrm>
        <a:prstGeom prst="triangl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31</xdr:col>
      <xdr:colOff>69850</xdr:colOff>
      <xdr:row>3</xdr:row>
      <xdr:rowOff>101600</xdr:rowOff>
    </xdr:from>
    <xdr:to>
      <xdr:col>31</xdr:col>
      <xdr:colOff>857250</xdr:colOff>
      <xdr:row>5</xdr:row>
      <xdr:rowOff>133350</xdr:rowOff>
    </xdr:to>
    <xdr:sp macro="" textlink="">
      <xdr:nvSpPr>
        <xdr:cNvPr id="13" name="Flèche : droite 12">
          <a:extLst>
            <a:ext uri="{FF2B5EF4-FFF2-40B4-BE49-F238E27FC236}">
              <a16:creationId xmlns:a16="http://schemas.microsoft.com/office/drawing/2014/main" id="{04015B55-1504-4850-9445-BA521E15D38E}"/>
            </a:ext>
          </a:extLst>
        </xdr:cNvPr>
        <xdr:cNvSpPr/>
      </xdr:nvSpPr>
      <xdr:spPr>
        <a:xfrm>
          <a:off x="23691850" y="831850"/>
          <a:ext cx="692150" cy="40005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95250</xdr:colOff>
      <xdr:row>3</xdr:row>
      <xdr:rowOff>114300</xdr:rowOff>
    </xdr:from>
    <xdr:to>
      <xdr:col>17</xdr:col>
      <xdr:colOff>882650</xdr:colOff>
      <xdr:row>5</xdr:row>
      <xdr:rowOff>146050</xdr:rowOff>
    </xdr:to>
    <xdr:sp macro="" textlink="">
      <xdr:nvSpPr>
        <xdr:cNvPr id="14" name="Flèche : droite 13">
          <a:extLst>
            <a:ext uri="{FF2B5EF4-FFF2-40B4-BE49-F238E27FC236}">
              <a16:creationId xmlns:a16="http://schemas.microsoft.com/office/drawing/2014/main" id="{32529127-B14E-4657-B31B-A47E0C3AA3D8}"/>
            </a:ext>
          </a:extLst>
        </xdr:cNvPr>
        <xdr:cNvSpPr/>
      </xdr:nvSpPr>
      <xdr:spPr>
        <a:xfrm>
          <a:off x="13049250" y="844550"/>
          <a:ext cx="666750" cy="40005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25</xdr:col>
      <xdr:colOff>165100</xdr:colOff>
      <xdr:row>2</xdr:row>
      <xdr:rowOff>165100</xdr:rowOff>
    </xdr:from>
    <xdr:to>
      <xdr:col>25</xdr:col>
      <xdr:colOff>685800</xdr:colOff>
      <xdr:row>5</xdr:row>
      <xdr:rowOff>139700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A65A283E-1C50-4334-84D5-6E6C9AEBD601}"/>
            </a:ext>
          </a:extLst>
        </xdr:cNvPr>
        <xdr:cNvSpPr/>
      </xdr:nvSpPr>
      <xdr:spPr>
        <a:xfrm>
          <a:off x="19215100" y="711200"/>
          <a:ext cx="520700" cy="52705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69850</xdr:colOff>
      <xdr:row>3</xdr:row>
      <xdr:rowOff>101600</xdr:rowOff>
    </xdr:from>
    <xdr:to>
      <xdr:col>35</xdr:col>
      <xdr:colOff>857250</xdr:colOff>
      <xdr:row>5</xdr:row>
      <xdr:rowOff>133350</xdr:rowOff>
    </xdr:to>
    <xdr:sp macro="" textlink="">
      <xdr:nvSpPr>
        <xdr:cNvPr id="16" name="Flèche : droite 15">
          <a:extLst>
            <a:ext uri="{FF2B5EF4-FFF2-40B4-BE49-F238E27FC236}">
              <a16:creationId xmlns:a16="http://schemas.microsoft.com/office/drawing/2014/main" id="{9B6C9859-B3B3-49B5-9FAC-7EAFB57FB4BD}"/>
            </a:ext>
          </a:extLst>
        </xdr:cNvPr>
        <xdr:cNvSpPr/>
      </xdr:nvSpPr>
      <xdr:spPr>
        <a:xfrm>
          <a:off x="26739850" y="831850"/>
          <a:ext cx="692150" cy="40005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37</xdr:col>
      <xdr:colOff>120650</xdr:colOff>
      <xdr:row>2</xdr:row>
      <xdr:rowOff>177800</xdr:rowOff>
    </xdr:from>
    <xdr:to>
      <xdr:col>37</xdr:col>
      <xdr:colOff>609600</xdr:colOff>
      <xdr:row>5</xdr:row>
      <xdr:rowOff>152400</xdr:rowOff>
    </xdr:to>
    <xdr:sp macro="" textlink="">
      <xdr:nvSpPr>
        <xdr:cNvPr id="17" name="Ellipse 16">
          <a:extLst>
            <a:ext uri="{FF2B5EF4-FFF2-40B4-BE49-F238E27FC236}">
              <a16:creationId xmlns:a16="http://schemas.microsoft.com/office/drawing/2014/main" id="{33D6F5A8-17B9-42C0-B953-95A187DD7FA4}"/>
            </a:ext>
          </a:extLst>
        </xdr:cNvPr>
        <xdr:cNvSpPr/>
      </xdr:nvSpPr>
      <xdr:spPr>
        <a:xfrm>
          <a:off x="28314650" y="723900"/>
          <a:ext cx="488950" cy="527050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39</xdr:col>
      <xdr:colOff>69850</xdr:colOff>
      <xdr:row>3</xdr:row>
      <xdr:rowOff>101600</xdr:rowOff>
    </xdr:from>
    <xdr:to>
      <xdr:col>39</xdr:col>
      <xdr:colOff>857250</xdr:colOff>
      <xdr:row>5</xdr:row>
      <xdr:rowOff>133350</xdr:rowOff>
    </xdr:to>
    <xdr:sp macro="" textlink="">
      <xdr:nvSpPr>
        <xdr:cNvPr id="18" name="Flèche : droite 17">
          <a:extLst>
            <a:ext uri="{FF2B5EF4-FFF2-40B4-BE49-F238E27FC236}">
              <a16:creationId xmlns:a16="http://schemas.microsoft.com/office/drawing/2014/main" id="{EA36E666-53A6-4A29-880F-C2D7FC71390A}"/>
            </a:ext>
          </a:extLst>
        </xdr:cNvPr>
        <xdr:cNvSpPr/>
      </xdr:nvSpPr>
      <xdr:spPr>
        <a:xfrm>
          <a:off x="29787850" y="831850"/>
          <a:ext cx="692150" cy="40005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43</xdr:col>
      <xdr:colOff>69850</xdr:colOff>
      <xdr:row>3</xdr:row>
      <xdr:rowOff>101600</xdr:rowOff>
    </xdr:from>
    <xdr:to>
      <xdr:col>43</xdr:col>
      <xdr:colOff>857250</xdr:colOff>
      <xdr:row>5</xdr:row>
      <xdr:rowOff>133350</xdr:rowOff>
    </xdr:to>
    <xdr:sp macro="" textlink="">
      <xdr:nvSpPr>
        <xdr:cNvPr id="19" name="Flèche : droite 18">
          <a:extLst>
            <a:ext uri="{FF2B5EF4-FFF2-40B4-BE49-F238E27FC236}">
              <a16:creationId xmlns:a16="http://schemas.microsoft.com/office/drawing/2014/main" id="{D5CFE5DF-3E72-42C7-BF8B-5451608B482A}"/>
            </a:ext>
          </a:extLst>
        </xdr:cNvPr>
        <xdr:cNvSpPr/>
      </xdr:nvSpPr>
      <xdr:spPr>
        <a:xfrm>
          <a:off x="32835850" y="831850"/>
          <a:ext cx="692150" cy="40005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45</xdr:col>
      <xdr:colOff>69850</xdr:colOff>
      <xdr:row>3</xdr:row>
      <xdr:rowOff>101600</xdr:rowOff>
    </xdr:from>
    <xdr:to>
      <xdr:col>45</xdr:col>
      <xdr:colOff>857250</xdr:colOff>
      <xdr:row>5</xdr:row>
      <xdr:rowOff>133350</xdr:rowOff>
    </xdr:to>
    <xdr:sp macro="" textlink="">
      <xdr:nvSpPr>
        <xdr:cNvPr id="20" name="Flèche : droite 19">
          <a:extLst>
            <a:ext uri="{FF2B5EF4-FFF2-40B4-BE49-F238E27FC236}">
              <a16:creationId xmlns:a16="http://schemas.microsoft.com/office/drawing/2014/main" id="{838A311F-A6DA-4C76-94CB-F9B4D5C58AD9}"/>
            </a:ext>
          </a:extLst>
        </xdr:cNvPr>
        <xdr:cNvSpPr/>
      </xdr:nvSpPr>
      <xdr:spPr>
        <a:xfrm>
          <a:off x="34359850" y="831850"/>
          <a:ext cx="692150" cy="40005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41</xdr:col>
      <xdr:colOff>215900</xdr:colOff>
      <xdr:row>3</xdr:row>
      <xdr:rowOff>25400</xdr:rowOff>
    </xdr:from>
    <xdr:to>
      <xdr:col>41</xdr:col>
      <xdr:colOff>755650</xdr:colOff>
      <xdr:row>5</xdr:row>
      <xdr:rowOff>177800</xdr:rowOff>
    </xdr:to>
    <xdr:sp macro="" textlink="">
      <xdr:nvSpPr>
        <xdr:cNvPr id="21" name="Triangle isocèle 20">
          <a:extLst>
            <a:ext uri="{FF2B5EF4-FFF2-40B4-BE49-F238E27FC236}">
              <a16:creationId xmlns:a16="http://schemas.microsoft.com/office/drawing/2014/main" id="{EFD19340-ABA8-4DA7-A8C1-C39616892B8C}"/>
            </a:ext>
          </a:extLst>
        </xdr:cNvPr>
        <xdr:cNvSpPr/>
      </xdr:nvSpPr>
      <xdr:spPr>
        <a:xfrm rot="10800000">
          <a:off x="31457900" y="755650"/>
          <a:ext cx="539750" cy="520700"/>
        </a:xfrm>
        <a:prstGeom prst="triangl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47</xdr:col>
      <xdr:colOff>69850</xdr:colOff>
      <xdr:row>3</xdr:row>
      <xdr:rowOff>101600</xdr:rowOff>
    </xdr:from>
    <xdr:to>
      <xdr:col>47</xdr:col>
      <xdr:colOff>857250</xdr:colOff>
      <xdr:row>5</xdr:row>
      <xdr:rowOff>133350</xdr:rowOff>
    </xdr:to>
    <xdr:sp macro="" textlink="">
      <xdr:nvSpPr>
        <xdr:cNvPr id="22" name="Flèche : droite 21">
          <a:extLst>
            <a:ext uri="{FF2B5EF4-FFF2-40B4-BE49-F238E27FC236}">
              <a16:creationId xmlns:a16="http://schemas.microsoft.com/office/drawing/2014/main" id="{2FEF3983-C06D-4395-9673-51C77A0414D4}"/>
            </a:ext>
          </a:extLst>
        </xdr:cNvPr>
        <xdr:cNvSpPr/>
      </xdr:nvSpPr>
      <xdr:spPr>
        <a:xfrm>
          <a:off x="35883850" y="831850"/>
          <a:ext cx="692150" cy="40005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49</xdr:col>
      <xdr:colOff>95250</xdr:colOff>
      <xdr:row>2</xdr:row>
      <xdr:rowOff>152400</xdr:rowOff>
    </xdr:from>
    <xdr:to>
      <xdr:col>49</xdr:col>
      <xdr:colOff>635000</xdr:colOff>
      <xdr:row>5</xdr:row>
      <xdr:rowOff>120650</xdr:rowOff>
    </xdr:to>
    <xdr:sp macro="" textlink="">
      <xdr:nvSpPr>
        <xdr:cNvPr id="23" name="Triangle isocèle 22">
          <a:extLst>
            <a:ext uri="{FF2B5EF4-FFF2-40B4-BE49-F238E27FC236}">
              <a16:creationId xmlns:a16="http://schemas.microsoft.com/office/drawing/2014/main" id="{85C54A91-9250-4BBD-8159-A0432A37BF43}"/>
            </a:ext>
          </a:extLst>
        </xdr:cNvPr>
        <xdr:cNvSpPr/>
      </xdr:nvSpPr>
      <xdr:spPr>
        <a:xfrm rot="10800000">
          <a:off x="37433250" y="698500"/>
          <a:ext cx="539750" cy="520700"/>
        </a:xfrm>
        <a:prstGeom prst="triangl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23</xdr:col>
      <xdr:colOff>177800</xdr:colOff>
      <xdr:row>2</xdr:row>
      <xdr:rowOff>152400</xdr:rowOff>
    </xdr:from>
    <xdr:to>
      <xdr:col>23</xdr:col>
      <xdr:colOff>666750</xdr:colOff>
      <xdr:row>5</xdr:row>
      <xdr:rowOff>127000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8B0515C-799F-48B0-9DED-9FB07240D856}"/>
            </a:ext>
          </a:extLst>
        </xdr:cNvPr>
        <xdr:cNvSpPr/>
      </xdr:nvSpPr>
      <xdr:spPr>
        <a:xfrm>
          <a:off x="17703800" y="698500"/>
          <a:ext cx="488950" cy="52705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127000</xdr:colOff>
      <xdr:row>2</xdr:row>
      <xdr:rowOff>165100</xdr:rowOff>
    </xdr:from>
    <xdr:to>
      <xdr:col>13</xdr:col>
      <xdr:colOff>666750</xdr:colOff>
      <xdr:row>5</xdr:row>
      <xdr:rowOff>133350</xdr:rowOff>
    </xdr:to>
    <xdr:sp macro="" textlink="">
      <xdr:nvSpPr>
        <xdr:cNvPr id="25" name="Triangle isocèle 24">
          <a:extLst>
            <a:ext uri="{FF2B5EF4-FFF2-40B4-BE49-F238E27FC236}">
              <a16:creationId xmlns:a16="http://schemas.microsoft.com/office/drawing/2014/main" id="{1D8EF2B3-EE37-4CC3-A5C3-07E6559C1A6E}"/>
            </a:ext>
          </a:extLst>
        </xdr:cNvPr>
        <xdr:cNvSpPr/>
      </xdr:nvSpPr>
      <xdr:spPr>
        <a:xfrm rot="10800000">
          <a:off x="10033000" y="711200"/>
          <a:ext cx="539750" cy="520700"/>
        </a:xfrm>
        <a:prstGeom prst="triangl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51</xdr:col>
      <xdr:colOff>69850</xdr:colOff>
      <xdr:row>3</xdr:row>
      <xdr:rowOff>101600</xdr:rowOff>
    </xdr:from>
    <xdr:to>
      <xdr:col>51</xdr:col>
      <xdr:colOff>857250</xdr:colOff>
      <xdr:row>5</xdr:row>
      <xdr:rowOff>133350</xdr:rowOff>
    </xdr:to>
    <xdr:sp macro="" textlink="">
      <xdr:nvSpPr>
        <xdr:cNvPr id="26" name="Flèche : droite 25">
          <a:extLst>
            <a:ext uri="{FF2B5EF4-FFF2-40B4-BE49-F238E27FC236}">
              <a16:creationId xmlns:a16="http://schemas.microsoft.com/office/drawing/2014/main" id="{2BB75E4B-AF5A-404A-B824-5B085A3768BA}"/>
            </a:ext>
          </a:extLst>
        </xdr:cNvPr>
        <xdr:cNvSpPr/>
      </xdr:nvSpPr>
      <xdr:spPr>
        <a:xfrm>
          <a:off x="38931850" y="831850"/>
          <a:ext cx="692150" cy="40005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53</xdr:col>
      <xdr:colOff>69850</xdr:colOff>
      <xdr:row>3</xdr:row>
      <xdr:rowOff>101600</xdr:rowOff>
    </xdr:from>
    <xdr:to>
      <xdr:col>53</xdr:col>
      <xdr:colOff>857250</xdr:colOff>
      <xdr:row>5</xdr:row>
      <xdr:rowOff>133350</xdr:rowOff>
    </xdr:to>
    <xdr:sp macro="" textlink="">
      <xdr:nvSpPr>
        <xdr:cNvPr id="27" name="Flèche : droite 26">
          <a:extLst>
            <a:ext uri="{FF2B5EF4-FFF2-40B4-BE49-F238E27FC236}">
              <a16:creationId xmlns:a16="http://schemas.microsoft.com/office/drawing/2014/main" id="{45E3FDEB-B4BB-4EE1-ACF9-4D5F38BE2800}"/>
            </a:ext>
          </a:extLst>
        </xdr:cNvPr>
        <xdr:cNvSpPr/>
      </xdr:nvSpPr>
      <xdr:spPr>
        <a:xfrm>
          <a:off x="40455850" y="831850"/>
          <a:ext cx="692150" cy="40005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55</xdr:col>
      <xdr:colOff>107950</xdr:colOff>
      <xdr:row>3</xdr:row>
      <xdr:rowOff>6350</xdr:rowOff>
    </xdr:from>
    <xdr:to>
      <xdr:col>55</xdr:col>
      <xdr:colOff>647700</xdr:colOff>
      <xdr:row>5</xdr:row>
      <xdr:rowOff>158750</xdr:rowOff>
    </xdr:to>
    <xdr:sp macro="" textlink="">
      <xdr:nvSpPr>
        <xdr:cNvPr id="28" name="Triangle isocèle 27">
          <a:extLst>
            <a:ext uri="{FF2B5EF4-FFF2-40B4-BE49-F238E27FC236}">
              <a16:creationId xmlns:a16="http://schemas.microsoft.com/office/drawing/2014/main" id="{6B6D7C4D-2E78-4FA9-A9E4-D3FA285B7B6B}"/>
            </a:ext>
          </a:extLst>
        </xdr:cNvPr>
        <xdr:cNvSpPr/>
      </xdr:nvSpPr>
      <xdr:spPr>
        <a:xfrm rot="10800000">
          <a:off x="42017950" y="736600"/>
          <a:ext cx="539750" cy="520700"/>
        </a:xfrm>
        <a:prstGeom prst="triangl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57</xdr:col>
      <xdr:colOff>133350</xdr:colOff>
      <xdr:row>2</xdr:row>
      <xdr:rowOff>165100</xdr:rowOff>
    </xdr:from>
    <xdr:to>
      <xdr:col>57</xdr:col>
      <xdr:colOff>622300</xdr:colOff>
      <xdr:row>5</xdr:row>
      <xdr:rowOff>139700</xdr:rowOff>
    </xdr:to>
    <xdr:sp macro="" textlink="">
      <xdr:nvSpPr>
        <xdr:cNvPr id="29" name="Ellipse 28">
          <a:extLst>
            <a:ext uri="{FF2B5EF4-FFF2-40B4-BE49-F238E27FC236}">
              <a16:creationId xmlns:a16="http://schemas.microsoft.com/office/drawing/2014/main" id="{6B25377B-3B3A-419D-88E4-A88C2609E897}"/>
            </a:ext>
          </a:extLst>
        </xdr:cNvPr>
        <xdr:cNvSpPr/>
      </xdr:nvSpPr>
      <xdr:spPr>
        <a:xfrm>
          <a:off x="43567350" y="711200"/>
          <a:ext cx="488950" cy="52705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61</xdr:col>
      <xdr:colOff>76200</xdr:colOff>
      <xdr:row>3</xdr:row>
      <xdr:rowOff>101600</xdr:rowOff>
    </xdr:from>
    <xdr:to>
      <xdr:col>62</xdr:col>
      <xdr:colOff>6350</xdr:colOff>
      <xdr:row>5</xdr:row>
      <xdr:rowOff>133350</xdr:rowOff>
    </xdr:to>
    <xdr:sp macro="" textlink="">
      <xdr:nvSpPr>
        <xdr:cNvPr id="30" name="Flèche : droite 29">
          <a:extLst>
            <a:ext uri="{FF2B5EF4-FFF2-40B4-BE49-F238E27FC236}">
              <a16:creationId xmlns:a16="http://schemas.microsoft.com/office/drawing/2014/main" id="{02CB61DD-3CA1-42BA-AB90-ABE45E12DA96}"/>
            </a:ext>
          </a:extLst>
        </xdr:cNvPr>
        <xdr:cNvSpPr/>
      </xdr:nvSpPr>
      <xdr:spPr>
        <a:xfrm>
          <a:off x="46558200" y="831850"/>
          <a:ext cx="692150" cy="40005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57</xdr:col>
      <xdr:colOff>101600</xdr:colOff>
      <xdr:row>3</xdr:row>
      <xdr:rowOff>82550</xdr:rowOff>
    </xdr:from>
    <xdr:to>
      <xdr:col>58</xdr:col>
      <xdr:colOff>31750</xdr:colOff>
      <xdr:row>5</xdr:row>
      <xdr:rowOff>114300</xdr:rowOff>
    </xdr:to>
    <xdr:sp macro="" textlink="">
      <xdr:nvSpPr>
        <xdr:cNvPr id="31" name="Flèche : droite 30">
          <a:extLst>
            <a:ext uri="{FF2B5EF4-FFF2-40B4-BE49-F238E27FC236}">
              <a16:creationId xmlns:a16="http://schemas.microsoft.com/office/drawing/2014/main" id="{72E0411D-1163-4A74-BF81-E0763784E65C}"/>
            </a:ext>
          </a:extLst>
        </xdr:cNvPr>
        <xdr:cNvSpPr/>
      </xdr:nvSpPr>
      <xdr:spPr>
        <a:xfrm>
          <a:off x="43535600" y="812800"/>
          <a:ext cx="692150" cy="40005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59</xdr:col>
      <xdr:colOff>76200</xdr:colOff>
      <xdr:row>3</xdr:row>
      <xdr:rowOff>0</xdr:rowOff>
    </xdr:from>
    <xdr:to>
      <xdr:col>59</xdr:col>
      <xdr:colOff>615950</xdr:colOff>
      <xdr:row>5</xdr:row>
      <xdr:rowOff>152400</xdr:rowOff>
    </xdr:to>
    <xdr:sp macro="" textlink="">
      <xdr:nvSpPr>
        <xdr:cNvPr id="32" name="Triangle isocèle 31">
          <a:extLst>
            <a:ext uri="{FF2B5EF4-FFF2-40B4-BE49-F238E27FC236}">
              <a16:creationId xmlns:a16="http://schemas.microsoft.com/office/drawing/2014/main" id="{732E8C2A-EBA7-43CE-8759-B8224A30AF6E}"/>
            </a:ext>
          </a:extLst>
        </xdr:cNvPr>
        <xdr:cNvSpPr/>
      </xdr:nvSpPr>
      <xdr:spPr>
        <a:xfrm rot="10800000">
          <a:off x="45034200" y="730250"/>
          <a:ext cx="539750" cy="520700"/>
        </a:xfrm>
        <a:prstGeom prst="triangl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topLeftCell="A46" workbookViewId="0">
      <selection activeCell="C76" sqref="C76"/>
    </sheetView>
  </sheetViews>
  <sheetFormatPr baseColWidth="10" defaultRowHeight="15" x14ac:dyDescent="0.25"/>
  <cols>
    <col min="1" max="1" width="26" bestFit="1" customWidth="1"/>
    <col min="2" max="2" width="44.140625" bestFit="1" customWidth="1"/>
    <col min="3" max="3" width="20.85546875" customWidth="1"/>
    <col min="4" max="4" width="17.85546875" customWidth="1"/>
    <col min="5" max="5" width="18.7109375" bestFit="1" customWidth="1"/>
    <col min="6" max="6" width="18.7109375" customWidth="1"/>
    <col min="7" max="7" width="16.28515625" bestFit="1" customWidth="1"/>
    <col min="8" max="8" width="13.5703125" bestFit="1" customWidth="1"/>
    <col min="9" max="10" width="13.5703125" customWidth="1"/>
    <col min="11" max="11" width="17.85546875" bestFit="1" customWidth="1"/>
  </cols>
  <sheetData>
    <row r="1" spans="1:7" ht="61.5" x14ac:dyDescent="0.9">
      <c r="A1" s="49" t="s">
        <v>230</v>
      </c>
      <c r="B1" s="50"/>
      <c r="C1" s="50"/>
      <c r="D1" s="50"/>
      <c r="E1" s="50"/>
      <c r="F1" s="50"/>
      <c r="G1" s="50"/>
    </row>
    <row r="7" spans="1:7" ht="21" x14ac:dyDescent="0.35">
      <c r="A7" s="51" t="s">
        <v>231</v>
      </c>
      <c r="B7" s="52"/>
      <c r="C7" s="52"/>
      <c r="D7" s="52"/>
      <c r="E7" s="52"/>
      <c r="F7" s="52"/>
      <c r="G7" s="52"/>
    </row>
    <row r="8" spans="1:7" ht="15.75" x14ac:dyDescent="0.25">
      <c r="A8" s="55" t="s">
        <v>209</v>
      </c>
      <c r="B8" s="55"/>
      <c r="C8" s="55"/>
      <c r="D8" s="55"/>
      <c r="E8" s="55"/>
      <c r="F8" s="55"/>
      <c r="G8" s="55"/>
    </row>
    <row r="9" spans="1:7" ht="30" x14ac:dyDescent="0.25">
      <c r="A9" s="2" t="s">
        <v>0</v>
      </c>
      <c r="B9" s="2" t="s">
        <v>1</v>
      </c>
      <c r="C9" s="2" t="s">
        <v>207</v>
      </c>
      <c r="D9" s="2" t="s">
        <v>3</v>
      </c>
      <c r="E9" s="2" t="s">
        <v>208</v>
      </c>
      <c r="F9" s="2"/>
      <c r="G9" s="2" t="s">
        <v>4</v>
      </c>
    </row>
    <row r="10" spans="1:7" x14ac:dyDescent="0.25">
      <c r="A10" s="17" t="s">
        <v>86</v>
      </c>
      <c r="B10" s="17" t="s">
        <v>189</v>
      </c>
      <c r="C10" s="18">
        <v>7560</v>
      </c>
      <c r="D10" s="19" t="s">
        <v>92</v>
      </c>
      <c r="E10" s="20">
        <v>1152256</v>
      </c>
      <c r="F10" s="20"/>
      <c r="G10" s="17">
        <v>44233414</v>
      </c>
    </row>
    <row r="11" spans="1:7" x14ac:dyDescent="0.25">
      <c r="A11" s="17" t="s">
        <v>97</v>
      </c>
      <c r="B11" s="17" t="s">
        <v>190</v>
      </c>
      <c r="C11" s="18">
        <v>5040</v>
      </c>
      <c r="D11" s="19" t="s">
        <v>100</v>
      </c>
      <c r="E11" s="20">
        <v>662256</v>
      </c>
      <c r="F11" s="20"/>
      <c r="G11" s="17">
        <v>44233414</v>
      </c>
    </row>
    <row r="12" spans="1:7" x14ac:dyDescent="0.25">
      <c r="A12" s="21" t="s">
        <v>103</v>
      </c>
      <c r="B12" s="21" t="s">
        <v>191</v>
      </c>
      <c r="C12" s="22">
        <v>52574</v>
      </c>
      <c r="D12" s="23" t="s">
        <v>106</v>
      </c>
      <c r="E12" s="24">
        <v>10593584</v>
      </c>
      <c r="F12" s="24"/>
      <c r="G12" s="21">
        <v>43876788</v>
      </c>
    </row>
    <row r="13" spans="1:7" x14ac:dyDescent="0.25">
      <c r="A13" s="21" t="s">
        <v>109</v>
      </c>
      <c r="B13" s="21" t="s">
        <v>192</v>
      </c>
      <c r="C13" s="22">
        <v>58746</v>
      </c>
      <c r="D13" s="23" t="s">
        <v>115</v>
      </c>
      <c r="E13" s="24">
        <v>10766096</v>
      </c>
      <c r="F13" s="24"/>
      <c r="G13" s="21">
        <v>43876788</v>
      </c>
    </row>
    <row r="14" spans="1:7" x14ac:dyDescent="0.25">
      <c r="A14" s="21" t="s">
        <v>112</v>
      </c>
      <c r="B14" s="21" t="s">
        <v>193</v>
      </c>
      <c r="C14" s="22">
        <v>6423</v>
      </c>
      <c r="D14" s="23" t="s">
        <v>115</v>
      </c>
      <c r="E14" s="24"/>
      <c r="F14" s="24"/>
      <c r="G14" s="21">
        <v>43876788</v>
      </c>
    </row>
    <row r="15" spans="1:7" x14ac:dyDescent="0.25">
      <c r="A15" s="25" t="s">
        <v>118</v>
      </c>
      <c r="B15" s="25" t="s">
        <v>194</v>
      </c>
      <c r="C15" s="26">
        <v>35280</v>
      </c>
      <c r="D15" s="27" t="s">
        <v>121</v>
      </c>
      <c r="E15" s="28">
        <v>6812333</v>
      </c>
      <c r="F15" s="28"/>
      <c r="G15" s="25">
        <v>43303790</v>
      </c>
    </row>
    <row r="16" spans="1:7" x14ac:dyDescent="0.25">
      <c r="A16" s="21" t="s">
        <v>124</v>
      </c>
      <c r="B16" s="21" t="s">
        <v>195</v>
      </c>
      <c r="C16" s="22">
        <v>22378</v>
      </c>
      <c r="D16" s="23" t="s">
        <v>130</v>
      </c>
      <c r="E16" s="24">
        <v>6026617</v>
      </c>
      <c r="F16" s="24"/>
      <c r="G16" s="21">
        <v>43876788</v>
      </c>
    </row>
    <row r="17" spans="1:7" x14ac:dyDescent="0.25">
      <c r="A17" s="21" t="s">
        <v>127</v>
      </c>
      <c r="B17" s="21" t="s">
        <v>196</v>
      </c>
      <c r="C17" s="22">
        <v>13555</v>
      </c>
      <c r="D17" s="23" t="s">
        <v>130</v>
      </c>
      <c r="E17" s="24"/>
      <c r="F17" s="24"/>
      <c r="G17" s="21">
        <v>43876788</v>
      </c>
    </row>
    <row r="18" spans="1:7" x14ac:dyDescent="0.25">
      <c r="A18" s="21" t="s">
        <v>133</v>
      </c>
      <c r="B18" s="21" t="s">
        <v>197</v>
      </c>
      <c r="C18" s="22">
        <v>42811</v>
      </c>
      <c r="D18" s="23" t="s">
        <v>136</v>
      </c>
      <c r="E18" s="24">
        <v>7947072</v>
      </c>
      <c r="F18" s="24"/>
      <c r="G18" s="21">
        <v>43876788</v>
      </c>
    </row>
    <row r="19" spans="1:7" x14ac:dyDescent="0.25">
      <c r="A19" s="29" t="s">
        <v>139</v>
      </c>
      <c r="B19" s="29" t="s">
        <v>198</v>
      </c>
      <c r="C19" s="30">
        <v>7560</v>
      </c>
      <c r="D19" s="31" t="s">
        <v>143</v>
      </c>
      <c r="E19" s="32">
        <v>993384</v>
      </c>
      <c r="F19" s="32"/>
      <c r="G19" s="29">
        <v>44233421</v>
      </c>
    </row>
    <row r="20" spans="1:7" x14ac:dyDescent="0.25">
      <c r="A20" s="29" t="s">
        <v>148</v>
      </c>
      <c r="B20" s="29" t="s">
        <v>199</v>
      </c>
      <c r="C20" s="30">
        <v>2520</v>
      </c>
      <c r="D20" s="31" t="s">
        <v>151</v>
      </c>
      <c r="E20" s="32">
        <v>331128</v>
      </c>
      <c r="F20" s="32"/>
      <c r="G20" s="29">
        <v>44233421</v>
      </c>
    </row>
    <row r="21" spans="1:7" x14ac:dyDescent="0.25">
      <c r="A21" s="33" t="s">
        <v>154</v>
      </c>
      <c r="B21" s="33" t="s">
        <v>200</v>
      </c>
      <c r="C21" s="34">
        <v>38640</v>
      </c>
      <c r="D21" s="35" t="s">
        <v>157</v>
      </c>
      <c r="E21" s="36">
        <v>7615944</v>
      </c>
      <c r="F21" s="36"/>
      <c r="G21" s="33">
        <v>43876787</v>
      </c>
    </row>
    <row r="22" spans="1:7" x14ac:dyDescent="0.25">
      <c r="A22" s="33" t="s">
        <v>160</v>
      </c>
      <c r="B22" s="33" t="s">
        <v>201</v>
      </c>
      <c r="C22" s="34">
        <v>42000</v>
      </c>
      <c r="D22" s="35" t="s">
        <v>166</v>
      </c>
      <c r="E22" s="36">
        <v>4304664</v>
      </c>
      <c r="F22" s="36"/>
      <c r="G22" s="33">
        <v>43876787</v>
      </c>
    </row>
    <row r="23" spans="1:7" x14ac:dyDescent="0.25">
      <c r="A23" s="33" t="s">
        <v>163</v>
      </c>
      <c r="B23" s="33" t="s">
        <v>202</v>
      </c>
      <c r="C23" s="34">
        <v>4660</v>
      </c>
      <c r="D23" s="35" t="s">
        <v>166</v>
      </c>
      <c r="E23" s="36"/>
      <c r="F23" s="36"/>
      <c r="G23" s="33">
        <v>43876787</v>
      </c>
    </row>
    <row r="24" spans="1:7" x14ac:dyDescent="0.25">
      <c r="A24" s="33" t="s">
        <v>169</v>
      </c>
      <c r="B24" s="33" t="s">
        <v>203</v>
      </c>
      <c r="C24" s="34">
        <v>21240</v>
      </c>
      <c r="D24" s="35" t="s">
        <v>175</v>
      </c>
      <c r="E24" s="36">
        <v>3841083</v>
      </c>
      <c r="F24" s="36"/>
      <c r="G24" s="33">
        <v>43876787</v>
      </c>
    </row>
    <row r="25" spans="1:7" x14ac:dyDescent="0.25">
      <c r="A25" s="33" t="s">
        <v>172</v>
      </c>
      <c r="B25" s="33" t="s">
        <v>204</v>
      </c>
      <c r="C25" s="34">
        <v>18432</v>
      </c>
      <c r="D25" s="35" t="s">
        <v>175</v>
      </c>
      <c r="E25" s="36"/>
      <c r="F25" s="36"/>
      <c r="G25" s="33">
        <v>43876787</v>
      </c>
    </row>
    <row r="26" spans="1:7" x14ac:dyDescent="0.25">
      <c r="A26" s="33" t="s">
        <v>178</v>
      </c>
      <c r="B26" s="33" t="s">
        <v>205</v>
      </c>
      <c r="C26" s="34">
        <v>32330</v>
      </c>
      <c r="D26" s="35" t="s">
        <v>181</v>
      </c>
      <c r="E26" s="36">
        <v>3311280</v>
      </c>
      <c r="F26" s="36"/>
      <c r="G26" s="33">
        <v>43876787</v>
      </c>
    </row>
    <row r="27" spans="1:7" x14ac:dyDescent="0.25">
      <c r="A27" s="37" t="s">
        <v>184</v>
      </c>
      <c r="B27" s="37" t="s">
        <v>206</v>
      </c>
      <c r="C27" s="38">
        <v>33600</v>
      </c>
      <c r="D27" s="39">
        <v>44160894</v>
      </c>
      <c r="E27" s="40">
        <v>7615944</v>
      </c>
      <c r="F27" s="40"/>
      <c r="G27" s="37">
        <v>43303709</v>
      </c>
    </row>
    <row r="28" spans="1:7" x14ac:dyDescent="0.25">
      <c r="E28" t="s">
        <v>208</v>
      </c>
    </row>
    <row r="29" spans="1:7" x14ac:dyDescent="0.25">
      <c r="E29">
        <f>71000000/50</f>
        <v>1420000</v>
      </c>
      <c r="G29" t="s">
        <v>222</v>
      </c>
    </row>
    <row r="31" spans="1:7" ht="21" x14ac:dyDescent="0.35">
      <c r="A31" s="51" t="s">
        <v>235</v>
      </c>
      <c r="B31" s="52"/>
      <c r="C31" s="52"/>
      <c r="D31" s="52"/>
      <c r="E31" s="52"/>
      <c r="F31" s="52"/>
      <c r="G31" s="52"/>
    </row>
    <row r="33" spans="1:10" x14ac:dyDescent="0.25">
      <c r="B33" t="s">
        <v>220</v>
      </c>
      <c r="C33" t="s">
        <v>221</v>
      </c>
    </row>
    <row r="35" spans="1:10" x14ac:dyDescent="0.25">
      <c r="B35" t="s">
        <v>223</v>
      </c>
    </row>
    <row r="36" spans="1:10" x14ac:dyDescent="0.25">
      <c r="B36" t="s">
        <v>224</v>
      </c>
      <c r="C36" t="s">
        <v>225</v>
      </c>
      <c r="D36" t="s">
        <v>226</v>
      </c>
    </row>
    <row r="38" spans="1:10" x14ac:dyDescent="0.25">
      <c r="B38" t="s">
        <v>227</v>
      </c>
    </row>
    <row r="42" spans="1:10" ht="21" x14ac:dyDescent="0.35">
      <c r="A42" s="51" t="s">
        <v>232</v>
      </c>
      <c r="B42" s="52"/>
      <c r="C42" s="52"/>
      <c r="D42" s="52"/>
      <c r="E42" s="52"/>
      <c r="F42" s="52"/>
      <c r="G42" s="52"/>
    </row>
    <row r="44" spans="1:10" ht="15.75" x14ac:dyDescent="0.25">
      <c r="A44" s="56" t="s">
        <v>2</v>
      </c>
      <c r="B44" s="56"/>
      <c r="C44" s="56"/>
      <c r="D44" s="56"/>
      <c r="E44" s="56"/>
      <c r="F44" s="56"/>
      <c r="G44" s="56"/>
      <c r="H44" s="56"/>
      <c r="I44" s="56"/>
      <c r="J44" s="16"/>
    </row>
    <row r="45" spans="1:10" ht="105" x14ac:dyDescent="0.25">
      <c r="A45" s="1"/>
      <c r="B45" s="3" t="s">
        <v>19</v>
      </c>
      <c r="C45" s="4" t="s">
        <v>5</v>
      </c>
      <c r="D45" s="6" t="s">
        <v>19</v>
      </c>
      <c r="E45" s="6" t="s">
        <v>9</v>
      </c>
      <c r="F45" s="6"/>
      <c r="G45" s="9" t="s">
        <v>19</v>
      </c>
      <c r="H45" s="9" t="s">
        <v>10</v>
      </c>
      <c r="I45" s="12" t="s">
        <v>22</v>
      </c>
    </row>
    <row r="46" spans="1:10" x14ac:dyDescent="0.25">
      <c r="A46" s="1" t="s">
        <v>12</v>
      </c>
      <c r="B46" s="5">
        <v>145000</v>
      </c>
      <c r="C46" s="4" t="s">
        <v>6</v>
      </c>
      <c r="D46" s="7">
        <v>145000</v>
      </c>
      <c r="E46" s="8" t="s">
        <v>6</v>
      </c>
      <c r="F46" s="8"/>
      <c r="G46" s="10">
        <v>145000</v>
      </c>
      <c r="H46" s="11" t="s">
        <v>7</v>
      </c>
      <c r="I46" s="13"/>
    </row>
    <row r="47" spans="1:10" x14ac:dyDescent="0.25">
      <c r="A47" s="1" t="s">
        <v>13</v>
      </c>
      <c r="B47" s="5">
        <v>180000</v>
      </c>
      <c r="C47" s="4" t="s">
        <v>6</v>
      </c>
      <c r="D47" s="7">
        <v>180000</v>
      </c>
      <c r="E47" s="8" t="s">
        <v>6</v>
      </c>
      <c r="F47" s="8"/>
      <c r="G47" s="10">
        <v>180000</v>
      </c>
      <c r="H47" s="11" t="s">
        <v>7</v>
      </c>
      <c r="I47" s="14">
        <v>130000</v>
      </c>
    </row>
    <row r="48" spans="1:10" x14ac:dyDescent="0.25">
      <c r="A48" s="1" t="s">
        <v>14</v>
      </c>
      <c r="B48" s="5">
        <v>180000</v>
      </c>
      <c r="C48" s="4" t="s">
        <v>6</v>
      </c>
      <c r="D48" s="7">
        <v>180000</v>
      </c>
      <c r="E48" s="8" t="s">
        <v>6</v>
      </c>
      <c r="F48" s="8"/>
      <c r="G48" s="10">
        <v>180000</v>
      </c>
      <c r="H48" s="11" t="s">
        <v>7</v>
      </c>
      <c r="I48" s="14">
        <v>180000</v>
      </c>
    </row>
    <row r="49" spans="1:9" x14ac:dyDescent="0.25">
      <c r="A49" s="1" t="s">
        <v>15</v>
      </c>
      <c r="B49" s="5">
        <v>145000</v>
      </c>
      <c r="C49" s="4" t="s">
        <v>6</v>
      </c>
      <c r="D49" s="8" t="s">
        <v>21</v>
      </c>
      <c r="E49" s="8" t="s">
        <v>8</v>
      </c>
      <c r="F49" s="8"/>
      <c r="G49" s="11" t="s">
        <v>20</v>
      </c>
      <c r="H49" s="11" t="s">
        <v>11</v>
      </c>
      <c r="I49" s="14">
        <v>180000</v>
      </c>
    </row>
    <row r="50" spans="1:9" x14ac:dyDescent="0.25">
      <c r="A50" s="1" t="s">
        <v>16</v>
      </c>
      <c r="B50" s="5">
        <v>180000</v>
      </c>
      <c r="C50" s="4" t="s">
        <v>6</v>
      </c>
      <c r="D50" s="7">
        <v>180000</v>
      </c>
      <c r="E50" s="8" t="s">
        <v>7</v>
      </c>
      <c r="F50" s="8"/>
      <c r="G50" s="10">
        <v>180000</v>
      </c>
      <c r="H50" s="11" t="s">
        <v>6</v>
      </c>
      <c r="I50" s="15">
        <v>170000</v>
      </c>
    </row>
    <row r="51" spans="1:9" x14ac:dyDescent="0.25">
      <c r="A51" s="1" t="s">
        <v>17</v>
      </c>
      <c r="B51" s="5">
        <v>180000</v>
      </c>
      <c r="C51" s="4" t="s">
        <v>6</v>
      </c>
      <c r="D51" s="7">
        <v>180000</v>
      </c>
      <c r="E51" s="8" t="s">
        <v>7</v>
      </c>
      <c r="F51" s="8"/>
      <c r="G51" s="10">
        <v>180000</v>
      </c>
      <c r="H51" s="11" t="s">
        <v>6</v>
      </c>
      <c r="I51" s="13"/>
    </row>
    <row r="52" spans="1:9" x14ac:dyDescent="0.25">
      <c r="A52" s="1" t="s">
        <v>18</v>
      </c>
      <c r="B52" s="5">
        <v>170000</v>
      </c>
      <c r="C52" s="4" t="s">
        <v>6</v>
      </c>
      <c r="D52" s="7">
        <v>170000</v>
      </c>
      <c r="E52" s="8" t="s">
        <v>7</v>
      </c>
      <c r="F52" s="8"/>
      <c r="G52" s="10">
        <v>170000</v>
      </c>
      <c r="H52" s="11" t="s">
        <v>6</v>
      </c>
      <c r="I52" s="13"/>
    </row>
    <row r="53" spans="1:9" x14ac:dyDescent="0.25">
      <c r="B53" t="s">
        <v>213</v>
      </c>
      <c r="E53" s="41" t="s">
        <v>212</v>
      </c>
      <c r="F53" s="43"/>
      <c r="H53" s="42" t="s">
        <v>212</v>
      </c>
    </row>
    <row r="55" spans="1:9" x14ac:dyDescent="0.25">
      <c r="A55" t="s">
        <v>234</v>
      </c>
    </row>
    <row r="56" spans="1:9" x14ac:dyDescent="0.25">
      <c r="B56" s="1" t="s">
        <v>214</v>
      </c>
      <c r="C56" s="1" t="s">
        <v>215</v>
      </c>
    </row>
    <row r="59" spans="1:9" ht="21" x14ac:dyDescent="0.35">
      <c r="A59" s="51" t="s">
        <v>233</v>
      </c>
      <c r="B59" s="52"/>
      <c r="C59" s="52"/>
      <c r="D59" s="52"/>
      <c r="E59" s="52"/>
      <c r="F59" s="52"/>
      <c r="G59" s="52"/>
    </row>
    <row r="61" spans="1:9" x14ac:dyDescent="0.25">
      <c r="B61" s="1" t="s">
        <v>216</v>
      </c>
      <c r="C61" s="44">
        <v>1</v>
      </c>
      <c r="D61" s="1"/>
      <c r="E61" s="44">
        <v>0.85</v>
      </c>
      <c r="F61" s="44"/>
      <c r="G61" s="44">
        <f>+C61</f>
        <v>1</v>
      </c>
      <c r="H61" s="44">
        <f>+E61</f>
        <v>0.85</v>
      </c>
    </row>
    <row r="62" spans="1:9" x14ac:dyDescent="0.25">
      <c r="B62" s="1" t="s">
        <v>229</v>
      </c>
      <c r="C62" s="1">
        <v>7000</v>
      </c>
      <c r="D62" s="1" t="s">
        <v>219</v>
      </c>
      <c r="E62" s="1">
        <f>+C62*$E$61</f>
        <v>5950</v>
      </c>
      <c r="F62" s="1">
        <v>180</v>
      </c>
      <c r="G62" s="1">
        <f>+C62*F62</f>
        <v>1260000</v>
      </c>
      <c r="H62" s="1">
        <f>+E62*F62</f>
        <v>1071000</v>
      </c>
    </row>
    <row r="63" spans="1:9" x14ac:dyDescent="0.25">
      <c r="B63" s="1" t="s">
        <v>217</v>
      </c>
      <c r="C63" s="1">
        <v>1500</v>
      </c>
      <c r="D63" s="1" t="s">
        <v>219</v>
      </c>
      <c r="E63" s="1">
        <f t="shared" ref="E63:E64" si="0">+C63*$E$61</f>
        <v>1275</v>
      </c>
      <c r="F63" s="1">
        <v>180</v>
      </c>
      <c r="G63" s="1">
        <f t="shared" ref="G63:G64" si="1">+C63*F63</f>
        <v>270000</v>
      </c>
      <c r="H63" s="1">
        <f t="shared" ref="H63:H64" si="2">+E63*F63</f>
        <v>229500</v>
      </c>
    </row>
    <row r="64" spans="1:9" x14ac:dyDescent="0.25">
      <c r="B64" s="1" t="s">
        <v>218</v>
      </c>
      <c r="C64" s="1">
        <v>1200</v>
      </c>
      <c r="D64" s="1" t="s">
        <v>219</v>
      </c>
      <c r="E64" s="1">
        <f t="shared" si="0"/>
        <v>1020</v>
      </c>
      <c r="F64" s="1">
        <v>140</v>
      </c>
      <c r="G64" s="1">
        <f t="shared" si="1"/>
        <v>168000</v>
      </c>
      <c r="H64" s="1">
        <f t="shared" si="2"/>
        <v>142800</v>
      </c>
    </row>
    <row r="65" spans="2:8" x14ac:dyDescent="0.25">
      <c r="B65" s="1"/>
      <c r="C65" s="1"/>
      <c r="D65" s="1"/>
      <c r="E65" s="1"/>
      <c r="F65" s="1"/>
      <c r="G65" s="1">
        <f>SUM(G62:G64)</f>
        <v>1698000</v>
      </c>
      <c r="H65" s="1">
        <f>SUM(H62:H64)</f>
        <v>1443300</v>
      </c>
    </row>
    <row r="67" spans="2:8" x14ac:dyDescent="0.25">
      <c r="C67" s="47" t="s">
        <v>210</v>
      </c>
    </row>
    <row r="68" spans="2:8" x14ac:dyDescent="0.25">
      <c r="C68" s="48">
        <v>1900000</v>
      </c>
    </row>
    <row r="69" spans="2:8" x14ac:dyDescent="0.25">
      <c r="B69" s="45" t="s">
        <v>211</v>
      </c>
      <c r="C69" s="48">
        <f>+C68/D50</f>
        <v>10.555555555555555</v>
      </c>
      <c r="D69" s="46" t="s">
        <v>228</v>
      </c>
    </row>
  </sheetData>
  <mergeCells count="2">
    <mergeCell ref="A8:G8"/>
    <mergeCell ref="A44:I44"/>
  </mergeCells>
  <phoneticPr fontId="2" type="noConversion"/>
  <pageMargins left="0.7" right="0.7" top="0.75" bottom="0.75" header="0.3" footer="0.3"/>
  <pageSetup orientation="portrait" r:id="rId1"/>
  <ignoredErrors>
    <ignoredError sqref="D10:D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33"/>
  <sheetViews>
    <sheetView workbookViewId="0">
      <selection activeCell="G13" sqref="G13"/>
    </sheetView>
  </sheetViews>
  <sheetFormatPr baseColWidth="10" defaultRowHeight="15" x14ac:dyDescent="0.25"/>
  <cols>
    <col min="6" max="6" width="61.28515625" bestFit="1" customWidth="1"/>
  </cols>
  <sheetData>
    <row r="1" spans="1:63" x14ac:dyDescent="0.25">
      <c r="A1" t="s">
        <v>23</v>
      </c>
      <c r="B1" t="s">
        <v>24</v>
      </c>
      <c r="C1" t="s">
        <v>25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34</v>
      </c>
      <c r="M1" t="s">
        <v>35</v>
      </c>
      <c r="N1" t="s">
        <v>36</v>
      </c>
      <c r="O1" t="s">
        <v>37</v>
      </c>
      <c r="P1" t="s">
        <v>38</v>
      </c>
      <c r="Q1" t="s">
        <v>39</v>
      </c>
      <c r="R1" t="s">
        <v>40</v>
      </c>
      <c r="S1" t="s">
        <v>41</v>
      </c>
      <c r="T1" t="s">
        <v>42</v>
      </c>
      <c r="U1" t="s">
        <v>43</v>
      </c>
      <c r="V1" t="s">
        <v>44</v>
      </c>
      <c r="W1" t="s">
        <v>45</v>
      </c>
      <c r="X1" t="s">
        <v>46</v>
      </c>
      <c r="Y1" t="s">
        <v>47</v>
      </c>
      <c r="Z1" t="s">
        <v>48</v>
      </c>
      <c r="AA1" t="s">
        <v>49</v>
      </c>
      <c r="AB1" t="s">
        <v>50</v>
      </c>
      <c r="AC1" t="s">
        <v>51</v>
      </c>
      <c r="AD1" t="s">
        <v>52</v>
      </c>
      <c r="AE1" t="s">
        <v>53</v>
      </c>
      <c r="AF1" t="s">
        <v>54</v>
      </c>
      <c r="AG1" t="s">
        <v>55</v>
      </c>
      <c r="AH1" t="s">
        <v>56</v>
      </c>
      <c r="AI1" t="s">
        <v>57</v>
      </c>
      <c r="AJ1" t="s">
        <v>58</v>
      </c>
      <c r="AK1" t="s">
        <v>59</v>
      </c>
      <c r="AL1" t="s">
        <v>60</v>
      </c>
      <c r="AM1" t="s">
        <v>61</v>
      </c>
      <c r="AN1" t="s">
        <v>62</v>
      </c>
      <c r="AO1" t="s">
        <v>63</v>
      </c>
      <c r="AP1" t="s">
        <v>64</v>
      </c>
      <c r="AQ1" t="s">
        <v>65</v>
      </c>
      <c r="AR1" t="s">
        <v>66</v>
      </c>
      <c r="AS1" t="s">
        <v>67</v>
      </c>
      <c r="AT1" t="s">
        <v>68</v>
      </c>
      <c r="AU1" t="s">
        <v>69</v>
      </c>
      <c r="AV1" t="s">
        <v>70</v>
      </c>
      <c r="AW1" t="s">
        <v>71</v>
      </c>
      <c r="AX1" t="s">
        <v>72</v>
      </c>
      <c r="AY1" t="s">
        <v>73</v>
      </c>
      <c r="AZ1" t="s">
        <v>74</v>
      </c>
      <c r="BA1" t="s">
        <v>75</v>
      </c>
      <c r="BB1" t="s">
        <v>76</v>
      </c>
      <c r="BC1" t="s">
        <v>77</v>
      </c>
      <c r="BD1" t="s">
        <v>78</v>
      </c>
      <c r="BE1" t="s">
        <v>79</v>
      </c>
      <c r="BF1" t="s">
        <v>80</v>
      </c>
      <c r="BG1" t="s">
        <v>81</v>
      </c>
      <c r="BH1" t="s">
        <v>82</v>
      </c>
      <c r="BI1" t="s">
        <v>83</v>
      </c>
      <c r="BJ1" t="s">
        <v>84</v>
      </c>
      <c r="BK1" t="s">
        <v>85</v>
      </c>
    </row>
    <row r="2" spans="1:63" x14ac:dyDescent="0.25">
      <c r="A2" t="s">
        <v>86</v>
      </c>
      <c r="B2" t="s">
        <v>87</v>
      </c>
      <c r="C2" t="s">
        <v>88</v>
      </c>
      <c r="D2" t="s">
        <v>89</v>
      </c>
      <c r="F2" t="s">
        <v>90</v>
      </c>
      <c r="G2" t="s">
        <v>91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2520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2520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2520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</row>
    <row r="3" spans="1:63" x14ac:dyDescent="0.25">
      <c r="A3" t="s">
        <v>92</v>
      </c>
      <c r="B3" t="s">
        <v>93</v>
      </c>
      <c r="C3" t="s">
        <v>94</v>
      </c>
      <c r="D3" t="s">
        <v>95</v>
      </c>
      <c r="F3" t="s">
        <v>96</v>
      </c>
      <c r="G3" t="s">
        <v>91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331128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490000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331128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</row>
    <row r="4" spans="1:63" x14ac:dyDescent="0.25">
      <c r="A4" t="s">
        <v>97</v>
      </c>
      <c r="B4" t="s">
        <v>87</v>
      </c>
      <c r="C4" t="s">
        <v>88</v>
      </c>
      <c r="D4" t="s">
        <v>98</v>
      </c>
      <c r="F4" t="s">
        <v>99</v>
      </c>
      <c r="G4" t="s">
        <v>91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2520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2520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</row>
    <row r="5" spans="1:63" x14ac:dyDescent="0.25">
      <c r="A5" t="s">
        <v>100</v>
      </c>
      <c r="B5" t="s">
        <v>93</v>
      </c>
      <c r="C5" t="s">
        <v>94</v>
      </c>
      <c r="D5" t="s">
        <v>101</v>
      </c>
      <c r="F5" t="s">
        <v>102</v>
      </c>
      <c r="G5" t="s">
        <v>91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360000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302256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</row>
    <row r="6" spans="1:63" x14ac:dyDescent="0.25">
      <c r="A6" t="s">
        <v>103</v>
      </c>
      <c r="B6" t="s">
        <v>87</v>
      </c>
      <c r="C6" t="s">
        <v>88</v>
      </c>
      <c r="D6" t="s">
        <v>104</v>
      </c>
      <c r="F6" t="s">
        <v>105</v>
      </c>
      <c r="G6" t="s">
        <v>91</v>
      </c>
      <c r="H6">
        <v>1657</v>
      </c>
      <c r="I6">
        <v>0</v>
      </c>
      <c r="J6">
        <v>1957</v>
      </c>
      <c r="K6">
        <v>0</v>
      </c>
      <c r="L6">
        <v>0</v>
      </c>
      <c r="M6">
        <v>240</v>
      </c>
      <c r="N6">
        <v>1680</v>
      </c>
      <c r="O6">
        <v>1680</v>
      </c>
      <c r="P6">
        <v>0</v>
      </c>
      <c r="Q6">
        <v>1680</v>
      </c>
      <c r="R6">
        <v>0</v>
      </c>
      <c r="S6">
        <v>1680</v>
      </c>
      <c r="T6">
        <v>0</v>
      </c>
      <c r="U6">
        <v>1680</v>
      </c>
      <c r="V6">
        <v>0</v>
      </c>
      <c r="W6">
        <v>0</v>
      </c>
      <c r="X6">
        <v>1680</v>
      </c>
      <c r="Y6">
        <v>1680</v>
      </c>
      <c r="Z6">
        <v>1680</v>
      </c>
      <c r="AA6">
        <v>1680</v>
      </c>
      <c r="AB6">
        <v>0</v>
      </c>
      <c r="AC6">
        <v>0</v>
      </c>
      <c r="AD6">
        <v>1680</v>
      </c>
      <c r="AE6">
        <v>1680</v>
      </c>
      <c r="AF6">
        <v>0</v>
      </c>
      <c r="AG6">
        <v>1680</v>
      </c>
      <c r="AH6">
        <v>0</v>
      </c>
      <c r="AI6">
        <v>1680</v>
      </c>
      <c r="AJ6">
        <v>1680</v>
      </c>
      <c r="AK6">
        <v>0</v>
      </c>
      <c r="AL6">
        <v>1680</v>
      </c>
      <c r="AM6">
        <v>0</v>
      </c>
      <c r="AN6">
        <v>1680</v>
      </c>
      <c r="AO6">
        <v>0</v>
      </c>
      <c r="AP6">
        <v>1680</v>
      </c>
      <c r="AQ6">
        <v>0</v>
      </c>
      <c r="AR6">
        <v>1680</v>
      </c>
      <c r="AS6">
        <v>1680</v>
      </c>
      <c r="AT6">
        <v>0</v>
      </c>
      <c r="AU6">
        <v>1680</v>
      </c>
      <c r="AV6">
        <v>0</v>
      </c>
      <c r="AW6">
        <v>1680</v>
      </c>
      <c r="AX6">
        <v>1680</v>
      </c>
      <c r="AY6">
        <v>0</v>
      </c>
      <c r="AZ6">
        <v>1680</v>
      </c>
      <c r="BA6">
        <v>0</v>
      </c>
      <c r="BB6">
        <v>1680</v>
      </c>
      <c r="BC6">
        <v>0</v>
      </c>
      <c r="BD6">
        <v>1680</v>
      </c>
      <c r="BE6">
        <v>1680</v>
      </c>
      <c r="BF6">
        <v>0</v>
      </c>
      <c r="BG6">
        <v>1680</v>
      </c>
      <c r="BH6">
        <v>0</v>
      </c>
      <c r="BI6">
        <v>1680</v>
      </c>
      <c r="BJ6">
        <v>0</v>
      </c>
      <c r="BK6">
        <v>1680</v>
      </c>
    </row>
    <row r="7" spans="1:63" x14ac:dyDescent="0.25">
      <c r="A7" t="s">
        <v>106</v>
      </c>
      <c r="B7" t="s">
        <v>93</v>
      </c>
      <c r="C7" t="s">
        <v>94</v>
      </c>
      <c r="D7" t="s">
        <v>107</v>
      </c>
      <c r="F7" t="s">
        <v>108</v>
      </c>
      <c r="G7" t="s">
        <v>91</v>
      </c>
      <c r="H7">
        <v>0</v>
      </c>
      <c r="I7">
        <v>360000</v>
      </c>
      <c r="J7">
        <v>0</v>
      </c>
      <c r="K7">
        <v>290000</v>
      </c>
      <c r="L7">
        <v>0</v>
      </c>
      <c r="M7">
        <v>0</v>
      </c>
      <c r="N7">
        <v>670000</v>
      </c>
      <c r="O7">
        <v>0</v>
      </c>
      <c r="P7">
        <v>0</v>
      </c>
      <c r="Q7">
        <v>0</v>
      </c>
      <c r="R7">
        <v>331128</v>
      </c>
      <c r="S7">
        <v>331128</v>
      </c>
      <c r="T7">
        <v>0</v>
      </c>
      <c r="U7">
        <v>0</v>
      </c>
      <c r="V7">
        <v>331128</v>
      </c>
      <c r="W7">
        <v>331128</v>
      </c>
      <c r="X7">
        <v>331128</v>
      </c>
      <c r="Y7">
        <v>0</v>
      </c>
      <c r="Z7">
        <v>331128</v>
      </c>
      <c r="AA7">
        <v>0</v>
      </c>
      <c r="AB7">
        <v>331128</v>
      </c>
      <c r="AC7">
        <v>331128</v>
      </c>
      <c r="AD7">
        <v>331128</v>
      </c>
      <c r="AE7">
        <v>331128</v>
      </c>
      <c r="AF7">
        <v>0</v>
      </c>
      <c r="AG7">
        <v>331128</v>
      </c>
      <c r="AH7">
        <v>331128</v>
      </c>
      <c r="AI7">
        <v>331128</v>
      </c>
      <c r="AJ7">
        <v>331128</v>
      </c>
      <c r="AK7">
        <v>0</v>
      </c>
      <c r="AL7">
        <v>331128</v>
      </c>
      <c r="AM7">
        <v>331128</v>
      </c>
      <c r="AN7">
        <v>0</v>
      </c>
      <c r="AO7">
        <v>0</v>
      </c>
      <c r="AP7">
        <v>0</v>
      </c>
      <c r="AQ7">
        <v>331128</v>
      </c>
      <c r="AR7">
        <v>331128</v>
      </c>
      <c r="AS7">
        <v>0</v>
      </c>
      <c r="AT7">
        <v>331128</v>
      </c>
      <c r="AU7">
        <v>0</v>
      </c>
      <c r="AV7">
        <v>0</v>
      </c>
      <c r="AW7">
        <v>331128</v>
      </c>
      <c r="AX7">
        <v>331128</v>
      </c>
      <c r="AY7">
        <v>333128</v>
      </c>
      <c r="AZ7">
        <v>331128</v>
      </c>
      <c r="BA7">
        <v>0</v>
      </c>
      <c r="BB7">
        <v>331128</v>
      </c>
      <c r="BC7">
        <v>331128</v>
      </c>
      <c r="BD7">
        <v>0</v>
      </c>
      <c r="BE7">
        <v>331128</v>
      </c>
      <c r="BF7">
        <v>0</v>
      </c>
      <c r="BG7">
        <v>0</v>
      </c>
      <c r="BH7">
        <v>331128</v>
      </c>
      <c r="BI7">
        <v>0</v>
      </c>
      <c r="BJ7">
        <v>331128</v>
      </c>
      <c r="BK7">
        <v>0</v>
      </c>
    </row>
    <row r="8" spans="1:63" x14ac:dyDescent="0.25">
      <c r="A8" t="s">
        <v>109</v>
      </c>
      <c r="B8" t="s">
        <v>87</v>
      </c>
      <c r="C8" t="s">
        <v>88</v>
      </c>
      <c r="D8" t="s">
        <v>110</v>
      </c>
      <c r="F8" t="s">
        <v>111</v>
      </c>
      <c r="G8" t="s">
        <v>91</v>
      </c>
      <c r="H8">
        <v>4785</v>
      </c>
      <c r="I8">
        <v>1881</v>
      </c>
      <c r="J8">
        <v>0</v>
      </c>
      <c r="K8">
        <v>0</v>
      </c>
      <c r="L8">
        <v>0</v>
      </c>
      <c r="M8">
        <v>1680</v>
      </c>
      <c r="N8">
        <v>1680</v>
      </c>
      <c r="O8">
        <v>1680</v>
      </c>
      <c r="P8">
        <v>0</v>
      </c>
      <c r="Q8">
        <v>1680</v>
      </c>
      <c r="R8">
        <v>1680</v>
      </c>
      <c r="S8">
        <v>0</v>
      </c>
      <c r="T8">
        <v>1680</v>
      </c>
      <c r="U8">
        <v>0</v>
      </c>
      <c r="V8">
        <v>1680</v>
      </c>
      <c r="W8">
        <v>0</v>
      </c>
      <c r="X8">
        <v>1680</v>
      </c>
      <c r="Y8">
        <v>1680</v>
      </c>
      <c r="Z8">
        <v>0</v>
      </c>
      <c r="AA8">
        <v>1680</v>
      </c>
      <c r="AB8">
        <v>0</v>
      </c>
      <c r="AC8">
        <v>1680</v>
      </c>
      <c r="AD8">
        <v>1680</v>
      </c>
      <c r="AE8">
        <v>0</v>
      </c>
      <c r="AF8">
        <v>1680</v>
      </c>
      <c r="AG8">
        <v>0</v>
      </c>
      <c r="AH8">
        <v>1680</v>
      </c>
      <c r="AI8">
        <v>1680</v>
      </c>
      <c r="AJ8">
        <v>0</v>
      </c>
      <c r="AK8">
        <v>1680</v>
      </c>
      <c r="AL8">
        <v>0</v>
      </c>
      <c r="AM8">
        <v>1680</v>
      </c>
      <c r="AN8">
        <v>1680</v>
      </c>
      <c r="AO8">
        <v>0</v>
      </c>
      <c r="AP8">
        <v>1680</v>
      </c>
      <c r="AQ8">
        <v>0</v>
      </c>
      <c r="AR8">
        <v>1680</v>
      </c>
      <c r="AS8">
        <v>1680</v>
      </c>
      <c r="AT8">
        <v>0</v>
      </c>
      <c r="AU8">
        <v>1680</v>
      </c>
      <c r="AV8">
        <v>1680</v>
      </c>
      <c r="AW8">
        <v>0</v>
      </c>
      <c r="AX8">
        <v>1680</v>
      </c>
      <c r="AY8">
        <v>0</v>
      </c>
      <c r="AZ8">
        <v>1680</v>
      </c>
      <c r="BA8">
        <v>1680</v>
      </c>
      <c r="BB8">
        <v>0</v>
      </c>
      <c r="BC8">
        <v>1680</v>
      </c>
      <c r="BD8">
        <v>0</v>
      </c>
      <c r="BE8">
        <v>1680</v>
      </c>
      <c r="BF8">
        <v>0</v>
      </c>
      <c r="BG8">
        <v>1680</v>
      </c>
      <c r="BH8">
        <v>0</v>
      </c>
      <c r="BI8">
        <v>1680</v>
      </c>
      <c r="BJ8">
        <v>1680</v>
      </c>
      <c r="BK8">
        <v>0</v>
      </c>
    </row>
    <row r="9" spans="1:63" x14ac:dyDescent="0.25">
      <c r="A9" t="s">
        <v>112</v>
      </c>
      <c r="B9" t="s">
        <v>87</v>
      </c>
      <c r="C9" t="s">
        <v>88</v>
      </c>
      <c r="D9" t="s">
        <v>113</v>
      </c>
      <c r="F9" t="s">
        <v>114</v>
      </c>
      <c r="G9" t="s">
        <v>91</v>
      </c>
      <c r="H9">
        <v>800</v>
      </c>
      <c r="I9">
        <v>0</v>
      </c>
      <c r="J9">
        <v>0</v>
      </c>
      <c r="K9">
        <v>1015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1152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1152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1152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1152</v>
      </c>
    </row>
    <row r="10" spans="1:63" x14ac:dyDescent="0.25">
      <c r="A10" t="s">
        <v>115</v>
      </c>
      <c r="B10" t="s">
        <v>93</v>
      </c>
      <c r="C10" t="s">
        <v>94</v>
      </c>
      <c r="D10" t="s">
        <v>116</v>
      </c>
      <c r="F10" t="s">
        <v>117</v>
      </c>
      <c r="G10" t="s">
        <v>91</v>
      </c>
      <c r="H10">
        <v>0</v>
      </c>
      <c r="I10">
        <v>331128</v>
      </c>
      <c r="J10">
        <v>170000</v>
      </c>
      <c r="K10">
        <v>331128</v>
      </c>
      <c r="L10">
        <v>0</v>
      </c>
      <c r="M10">
        <v>0</v>
      </c>
      <c r="N10">
        <v>0</v>
      </c>
      <c r="O10">
        <v>331128</v>
      </c>
      <c r="P10">
        <v>0</v>
      </c>
      <c r="Q10">
        <v>0</v>
      </c>
      <c r="R10">
        <v>331128</v>
      </c>
      <c r="S10">
        <v>331128</v>
      </c>
      <c r="T10">
        <v>331128</v>
      </c>
      <c r="U10">
        <v>0</v>
      </c>
      <c r="V10">
        <v>331128</v>
      </c>
      <c r="W10">
        <v>331128</v>
      </c>
      <c r="X10">
        <v>0</v>
      </c>
      <c r="Y10">
        <v>331128</v>
      </c>
      <c r="Z10">
        <v>0</v>
      </c>
      <c r="AA10">
        <v>0</v>
      </c>
      <c r="AB10">
        <v>331128</v>
      </c>
      <c r="AC10">
        <v>331128</v>
      </c>
      <c r="AD10">
        <v>0</v>
      </c>
      <c r="AE10">
        <v>331128</v>
      </c>
      <c r="AF10">
        <v>0</v>
      </c>
      <c r="AG10">
        <v>331128</v>
      </c>
      <c r="AH10">
        <v>331128</v>
      </c>
      <c r="AI10">
        <v>331128</v>
      </c>
      <c r="AJ10">
        <v>331128</v>
      </c>
      <c r="AK10">
        <v>0</v>
      </c>
      <c r="AL10">
        <v>331128</v>
      </c>
      <c r="AM10">
        <v>331128</v>
      </c>
      <c r="AN10">
        <v>0</v>
      </c>
      <c r="AO10">
        <v>331128</v>
      </c>
      <c r="AP10">
        <v>0</v>
      </c>
      <c r="AQ10">
        <v>331128</v>
      </c>
      <c r="AR10">
        <v>331128</v>
      </c>
      <c r="AS10">
        <v>331128</v>
      </c>
      <c r="AT10">
        <v>331128</v>
      </c>
      <c r="AU10">
        <v>0</v>
      </c>
      <c r="AV10">
        <v>0</v>
      </c>
      <c r="AW10">
        <v>331128</v>
      </c>
      <c r="AX10">
        <v>331128</v>
      </c>
      <c r="AY10">
        <v>0</v>
      </c>
      <c r="AZ10">
        <v>331128</v>
      </c>
      <c r="BA10">
        <v>0</v>
      </c>
      <c r="BB10">
        <v>331128</v>
      </c>
      <c r="BC10">
        <v>331128</v>
      </c>
      <c r="BD10">
        <v>0</v>
      </c>
      <c r="BE10">
        <v>331128</v>
      </c>
      <c r="BF10">
        <v>0</v>
      </c>
      <c r="BG10">
        <v>331128</v>
      </c>
      <c r="BH10">
        <v>331128</v>
      </c>
      <c r="BI10">
        <v>0</v>
      </c>
      <c r="BJ10">
        <v>331128</v>
      </c>
      <c r="BK10">
        <v>0</v>
      </c>
    </row>
    <row r="11" spans="1:63" x14ac:dyDescent="0.25">
      <c r="A11" t="s">
        <v>118</v>
      </c>
      <c r="B11" t="s">
        <v>87</v>
      </c>
      <c r="C11" t="s">
        <v>88</v>
      </c>
      <c r="D11" t="s">
        <v>119</v>
      </c>
      <c r="F11" t="s">
        <v>120</v>
      </c>
      <c r="G11" t="s">
        <v>91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5040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5040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5040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5040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5040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5040</v>
      </c>
      <c r="BC11">
        <v>0</v>
      </c>
      <c r="BD11">
        <v>0</v>
      </c>
      <c r="BE11">
        <v>0</v>
      </c>
      <c r="BF11">
        <v>0</v>
      </c>
      <c r="BG11">
        <v>5040</v>
      </c>
      <c r="BH11">
        <v>0</v>
      </c>
      <c r="BI11">
        <v>0</v>
      </c>
      <c r="BJ11">
        <v>0</v>
      </c>
      <c r="BK11">
        <v>0</v>
      </c>
    </row>
    <row r="12" spans="1:63" x14ac:dyDescent="0.25">
      <c r="A12" t="s">
        <v>121</v>
      </c>
      <c r="B12" t="s">
        <v>93</v>
      </c>
      <c r="C12" t="s">
        <v>94</v>
      </c>
      <c r="D12" t="s">
        <v>122</v>
      </c>
      <c r="F12" t="s">
        <v>123</v>
      </c>
      <c r="G12" t="s">
        <v>91</v>
      </c>
      <c r="H12">
        <v>700000</v>
      </c>
      <c r="I12">
        <v>0</v>
      </c>
      <c r="J12">
        <v>0</v>
      </c>
      <c r="K12">
        <v>0</v>
      </c>
      <c r="L12">
        <v>0</v>
      </c>
      <c r="M12">
        <v>1145413</v>
      </c>
      <c r="N12">
        <v>0</v>
      </c>
      <c r="O12">
        <v>0</v>
      </c>
      <c r="P12">
        <v>0</v>
      </c>
      <c r="Q12">
        <v>993384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993384</v>
      </c>
      <c r="AB12">
        <v>0</v>
      </c>
      <c r="AC12">
        <v>0</v>
      </c>
      <c r="AD12">
        <v>0</v>
      </c>
      <c r="AE12">
        <v>0</v>
      </c>
      <c r="AF12">
        <v>993384</v>
      </c>
      <c r="AG12">
        <v>0</v>
      </c>
      <c r="AH12">
        <v>0</v>
      </c>
      <c r="AI12">
        <v>0</v>
      </c>
      <c r="AJ12">
        <v>0</v>
      </c>
      <c r="AK12">
        <v>993384</v>
      </c>
      <c r="AL12">
        <v>0</v>
      </c>
      <c r="AM12">
        <v>0</v>
      </c>
      <c r="AN12">
        <v>0</v>
      </c>
      <c r="AO12">
        <v>0</v>
      </c>
      <c r="AP12">
        <v>993384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</row>
    <row r="13" spans="1:63" x14ac:dyDescent="0.25">
      <c r="A13" t="s">
        <v>124</v>
      </c>
      <c r="B13" t="s">
        <v>87</v>
      </c>
      <c r="C13" t="s">
        <v>88</v>
      </c>
      <c r="D13" t="s">
        <v>125</v>
      </c>
      <c r="F13" t="s">
        <v>126</v>
      </c>
      <c r="G13" t="s">
        <v>91</v>
      </c>
      <c r="H13">
        <v>1350</v>
      </c>
      <c r="I13">
        <v>0</v>
      </c>
      <c r="J13">
        <v>0</v>
      </c>
      <c r="K13">
        <v>0</v>
      </c>
      <c r="L13">
        <v>0</v>
      </c>
      <c r="M13">
        <v>1680</v>
      </c>
      <c r="N13">
        <v>0</v>
      </c>
      <c r="O13">
        <v>868</v>
      </c>
      <c r="P13">
        <v>0</v>
      </c>
      <c r="Q13">
        <v>0</v>
      </c>
      <c r="R13">
        <v>0</v>
      </c>
      <c r="S13">
        <v>1680</v>
      </c>
      <c r="T13">
        <v>0</v>
      </c>
      <c r="U13">
        <v>0</v>
      </c>
      <c r="V13">
        <v>1680</v>
      </c>
      <c r="W13">
        <v>0</v>
      </c>
      <c r="X13">
        <v>0</v>
      </c>
      <c r="Y13">
        <v>0</v>
      </c>
      <c r="Z13">
        <v>1680</v>
      </c>
      <c r="AA13">
        <v>0</v>
      </c>
      <c r="AB13">
        <v>0</v>
      </c>
      <c r="AC13">
        <v>0</v>
      </c>
      <c r="AD13">
        <v>1680</v>
      </c>
      <c r="AE13">
        <v>0</v>
      </c>
      <c r="AF13">
        <v>0</v>
      </c>
      <c r="AG13">
        <v>0</v>
      </c>
      <c r="AH13">
        <v>1680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1680</v>
      </c>
      <c r="AP13">
        <v>0</v>
      </c>
      <c r="AQ13">
        <v>0</v>
      </c>
      <c r="AR13">
        <v>0</v>
      </c>
      <c r="AS13">
        <v>0</v>
      </c>
      <c r="AT13">
        <v>1680</v>
      </c>
      <c r="AU13">
        <v>0</v>
      </c>
      <c r="AV13">
        <v>0</v>
      </c>
      <c r="AW13">
        <v>1680</v>
      </c>
      <c r="AX13">
        <v>0</v>
      </c>
      <c r="AY13">
        <v>0</v>
      </c>
      <c r="AZ13">
        <v>0</v>
      </c>
      <c r="BA13">
        <v>0</v>
      </c>
      <c r="BB13">
        <v>1680</v>
      </c>
      <c r="BC13">
        <v>0</v>
      </c>
      <c r="BD13">
        <v>0</v>
      </c>
      <c r="BE13">
        <v>0</v>
      </c>
      <c r="BF13">
        <v>1680</v>
      </c>
      <c r="BG13">
        <v>0</v>
      </c>
      <c r="BH13">
        <v>0</v>
      </c>
      <c r="BI13">
        <v>0</v>
      </c>
      <c r="BJ13">
        <v>0</v>
      </c>
      <c r="BK13">
        <v>1680</v>
      </c>
    </row>
    <row r="14" spans="1:63" x14ac:dyDescent="0.25">
      <c r="A14" t="s">
        <v>127</v>
      </c>
      <c r="B14" t="s">
        <v>87</v>
      </c>
      <c r="C14" t="s">
        <v>88</v>
      </c>
      <c r="D14" t="s">
        <v>128</v>
      </c>
      <c r="F14" t="s">
        <v>129</v>
      </c>
      <c r="G14" t="s">
        <v>91</v>
      </c>
      <c r="H14">
        <v>0</v>
      </c>
      <c r="I14">
        <v>0</v>
      </c>
      <c r="J14">
        <v>0</v>
      </c>
      <c r="K14">
        <v>0</v>
      </c>
      <c r="L14">
        <v>0</v>
      </c>
      <c r="M14">
        <v>883</v>
      </c>
      <c r="N14">
        <v>0</v>
      </c>
      <c r="O14">
        <v>0</v>
      </c>
      <c r="P14">
        <v>1152</v>
      </c>
      <c r="Q14">
        <v>0</v>
      </c>
      <c r="R14">
        <v>0</v>
      </c>
      <c r="S14">
        <v>0</v>
      </c>
      <c r="T14">
        <v>1152</v>
      </c>
      <c r="U14">
        <v>0</v>
      </c>
      <c r="V14">
        <v>1152</v>
      </c>
      <c r="W14">
        <v>0</v>
      </c>
      <c r="X14">
        <v>0</v>
      </c>
      <c r="Y14">
        <v>0</v>
      </c>
      <c r="Z14">
        <v>0</v>
      </c>
      <c r="AA14">
        <v>0</v>
      </c>
      <c r="AB14">
        <v>1152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1152</v>
      </c>
      <c r="AI14">
        <v>0</v>
      </c>
      <c r="AJ14">
        <v>0</v>
      </c>
      <c r="AK14">
        <v>0</v>
      </c>
      <c r="AL14">
        <v>0</v>
      </c>
      <c r="AM14">
        <v>1152</v>
      </c>
      <c r="AN14">
        <v>0</v>
      </c>
      <c r="AO14">
        <v>0</v>
      </c>
      <c r="AP14">
        <v>0</v>
      </c>
      <c r="AQ14">
        <v>0</v>
      </c>
      <c r="AR14">
        <v>1152</v>
      </c>
      <c r="AS14">
        <v>0</v>
      </c>
      <c r="AT14">
        <v>0</v>
      </c>
      <c r="AU14">
        <v>0</v>
      </c>
      <c r="AV14">
        <v>0</v>
      </c>
      <c r="AW14">
        <v>1152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1152</v>
      </c>
      <c r="BD14">
        <v>0</v>
      </c>
      <c r="BE14">
        <v>0</v>
      </c>
      <c r="BF14">
        <v>0</v>
      </c>
      <c r="BG14">
        <v>1152</v>
      </c>
      <c r="BH14">
        <v>0</v>
      </c>
      <c r="BI14">
        <v>0</v>
      </c>
      <c r="BJ14">
        <v>0</v>
      </c>
      <c r="BK14">
        <v>1152</v>
      </c>
    </row>
    <row r="15" spans="1:63" x14ac:dyDescent="0.25">
      <c r="A15" t="s">
        <v>130</v>
      </c>
      <c r="B15" t="s">
        <v>93</v>
      </c>
      <c r="C15" t="s">
        <v>94</v>
      </c>
      <c r="D15" t="s">
        <v>131</v>
      </c>
      <c r="F15" t="s">
        <v>132</v>
      </c>
      <c r="G15" t="s">
        <v>91</v>
      </c>
      <c r="H15">
        <v>0</v>
      </c>
      <c r="I15">
        <v>0</v>
      </c>
      <c r="J15">
        <v>331128</v>
      </c>
      <c r="K15">
        <v>0</v>
      </c>
      <c r="L15">
        <v>331128</v>
      </c>
      <c r="M15">
        <v>0</v>
      </c>
      <c r="N15">
        <v>0</v>
      </c>
      <c r="O15">
        <v>331128</v>
      </c>
      <c r="P15">
        <v>0</v>
      </c>
      <c r="Q15">
        <v>0</v>
      </c>
      <c r="R15">
        <v>507729</v>
      </c>
      <c r="S15">
        <v>0</v>
      </c>
      <c r="T15">
        <v>0</v>
      </c>
      <c r="U15">
        <v>0</v>
      </c>
      <c r="V15">
        <v>331128</v>
      </c>
      <c r="W15">
        <v>0</v>
      </c>
      <c r="X15">
        <v>0</v>
      </c>
      <c r="Y15">
        <v>331218</v>
      </c>
      <c r="Z15">
        <v>331128</v>
      </c>
      <c r="AA15">
        <v>0</v>
      </c>
      <c r="AB15">
        <v>176601</v>
      </c>
      <c r="AC15">
        <v>0</v>
      </c>
      <c r="AD15">
        <v>0</v>
      </c>
      <c r="AE15">
        <v>507729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176601</v>
      </c>
      <c r="AM15">
        <v>0</v>
      </c>
      <c r="AN15">
        <v>331128</v>
      </c>
      <c r="AO15">
        <v>0</v>
      </c>
      <c r="AP15">
        <v>0</v>
      </c>
      <c r="AQ15">
        <v>331128</v>
      </c>
      <c r="AR15">
        <v>0</v>
      </c>
      <c r="AS15">
        <v>331128</v>
      </c>
      <c r="AT15">
        <v>0</v>
      </c>
      <c r="AU15">
        <v>0</v>
      </c>
      <c r="AV15">
        <v>176601</v>
      </c>
      <c r="AW15">
        <v>0</v>
      </c>
      <c r="AX15">
        <v>0</v>
      </c>
      <c r="AY15">
        <v>0</v>
      </c>
      <c r="AZ15">
        <v>331128</v>
      </c>
      <c r="BA15">
        <v>0</v>
      </c>
      <c r="BB15">
        <v>331128</v>
      </c>
      <c r="BC15">
        <v>0</v>
      </c>
      <c r="BD15">
        <v>0</v>
      </c>
      <c r="BE15">
        <v>331128</v>
      </c>
      <c r="BF15">
        <v>0</v>
      </c>
      <c r="BG15">
        <v>0</v>
      </c>
      <c r="BH15">
        <v>331128</v>
      </c>
      <c r="BI15">
        <v>0</v>
      </c>
      <c r="BJ15">
        <v>176602</v>
      </c>
      <c r="BK15">
        <v>0</v>
      </c>
    </row>
    <row r="16" spans="1:63" x14ac:dyDescent="0.25">
      <c r="A16" t="s">
        <v>133</v>
      </c>
      <c r="B16" t="s">
        <v>87</v>
      </c>
      <c r="C16" t="s">
        <v>88</v>
      </c>
      <c r="D16" t="s">
        <v>134</v>
      </c>
      <c r="F16" t="s">
        <v>135</v>
      </c>
      <c r="G16" t="s">
        <v>91</v>
      </c>
      <c r="H16">
        <v>3993</v>
      </c>
      <c r="I16">
        <v>0</v>
      </c>
      <c r="J16">
        <v>1858</v>
      </c>
      <c r="K16">
        <v>0</v>
      </c>
      <c r="L16">
        <v>0</v>
      </c>
      <c r="M16">
        <v>1680</v>
      </c>
      <c r="N16">
        <v>1680</v>
      </c>
      <c r="O16">
        <v>0</v>
      </c>
      <c r="P16">
        <v>1680</v>
      </c>
      <c r="Q16">
        <v>1680</v>
      </c>
      <c r="R16">
        <v>0</v>
      </c>
      <c r="S16">
        <v>1680</v>
      </c>
      <c r="T16">
        <v>0</v>
      </c>
      <c r="U16">
        <v>1680</v>
      </c>
      <c r="V16">
        <v>0</v>
      </c>
      <c r="W16">
        <v>1680</v>
      </c>
      <c r="X16">
        <v>0</v>
      </c>
      <c r="Y16">
        <v>0</v>
      </c>
      <c r="Z16">
        <v>0</v>
      </c>
      <c r="AA16">
        <v>1680</v>
      </c>
      <c r="AB16">
        <v>0</v>
      </c>
      <c r="AC16">
        <v>0</v>
      </c>
      <c r="AD16">
        <v>1680</v>
      </c>
      <c r="AE16">
        <v>0</v>
      </c>
      <c r="AF16">
        <v>0</v>
      </c>
      <c r="AG16">
        <v>1680</v>
      </c>
      <c r="AH16">
        <v>0</v>
      </c>
      <c r="AI16">
        <v>1680</v>
      </c>
      <c r="AJ16">
        <v>0</v>
      </c>
      <c r="AK16">
        <v>0</v>
      </c>
      <c r="AL16">
        <v>1680</v>
      </c>
      <c r="AM16">
        <v>0</v>
      </c>
      <c r="AN16">
        <v>1680</v>
      </c>
      <c r="AO16">
        <v>0</v>
      </c>
      <c r="AP16">
        <v>0</v>
      </c>
      <c r="AQ16">
        <v>0</v>
      </c>
      <c r="AR16">
        <v>1680</v>
      </c>
      <c r="AS16">
        <v>0</v>
      </c>
      <c r="AT16">
        <v>1680</v>
      </c>
      <c r="AU16">
        <v>0</v>
      </c>
      <c r="AV16">
        <v>0</v>
      </c>
      <c r="AW16">
        <v>1680</v>
      </c>
      <c r="AX16">
        <v>0</v>
      </c>
      <c r="AY16">
        <v>1680</v>
      </c>
      <c r="AZ16">
        <v>1680</v>
      </c>
      <c r="BA16">
        <v>0</v>
      </c>
      <c r="BB16">
        <v>0</v>
      </c>
      <c r="BC16">
        <v>1680</v>
      </c>
      <c r="BD16">
        <v>0</v>
      </c>
      <c r="BE16">
        <v>1680</v>
      </c>
      <c r="BF16">
        <v>0</v>
      </c>
      <c r="BG16">
        <v>1680</v>
      </c>
      <c r="BH16">
        <v>0</v>
      </c>
      <c r="BI16">
        <v>1680</v>
      </c>
      <c r="BJ16">
        <v>0</v>
      </c>
      <c r="BK16">
        <v>0</v>
      </c>
    </row>
    <row r="17" spans="1:63" x14ac:dyDescent="0.25">
      <c r="A17" t="s">
        <v>136</v>
      </c>
      <c r="B17" t="s">
        <v>93</v>
      </c>
      <c r="C17" t="s">
        <v>94</v>
      </c>
      <c r="D17" t="s">
        <v>137</v>
      </c>
      <c r="F17" t="s">
        <v>138</v>
      </c>
      <c r="G17" t="s">
        <v>91</v>
      </c>
      <c r="H17">
        <v>0</v>
      </c>
      <c r="I17">
        <v>331128</v>
      </c>
      <c r="J17">
        <v>0</v>
      </c>
      <c r="K17">
        <v>331128</v>
      </c>
      <c r="L17">
        <v>331128</v>
      </c>
      <c r="M17">
        <v>0</v>
      </c>
      <c r="N17">
        <v>331128</v>
      </c>
      <c r="O17">
        <v>331128</v>
      </c>
      <c r="P17">
        <v>0</v>
      </c>
      <c r="Q17">
        <v>0</v>
      </c>
      <c r="R17">
        <v>331128</v>
      </c>
      <c r="S17">
        <v>0</v>
      </c>
      <c r="T17">
        <v>331128</v>
      </c>
      <c r="U17">
        <v>0</v>
      </c>
      <c r="V17">
        <v>331128</v>
      </c>
      <c r="W17">
        <v>0</v>
      </c>
      <c r="X17">
        <v>0</v>
      </c>
      <c r="Y17">
        <v>0</v>
      </c>
      <c r="Z17">
        <v>331128</v>
      </c>
      <c r="AA17">
        <v>0</v>
      </c>
      <c r="AB17">
        <v>0</v>
      </c>
      <c r="AC17">
        <v>331128</v>
      </c>
      <c r="AD17">
        <v>0</v>
      </c>
      <c r="AE17">
        <v>331128</v>
      </c>
      <c r="AF17">
        <v>0</v>
      </c>
      <c r="AG17">
        <v>0</v>
      </c>
      <c r="AH17">
        <v>331128</v>
      </c>
      <c r="AI17">
        <v>331128</v>
      </c>
      <c r="AJ17">
        <v>0</v>
      </c>
      <c r="AK17">
        <v>0</v>
      </c>
      <c r="AL17">
        <v>0</v>
      </c>
      <c r="AM17">
        <v>0</v>
      </c>
      <c r="AN17">
        <v>331128</v>
      </c>
      <c r="AO17">
        <v>0</v>
      </c>
      <c r="AP17">
        <v>0</v>
      </c>
      <c r="AQ17">
        <v>331128</v>
      </c>
      <c r="AR17">
        <v>0</v>
      </c>
      <c r="AS17">
        <v>331128</v>
      </c>
      <c r="AT17">
        <v>0</v>
      </c>
      <c r="AU17">
        <v>0</v>
      </c>
      <c r="AV17">
        <v>331128</v>
      </c>
      <c r="AW17">
        <v>331128</v>
      </c>
      <c r="AX17">
        <v>0</v>
      </c>
      <c r="AY17">
        <v>331128</v>
      </c>
      <c r="AZ17">
        <v>0</v>
      </c>
      <c r="BA17">
        <v>0</v>
      </c>
      <c r="BB17">
        <v>331128</v>
      </c>
      <c r="BC17">
        <v>331128</v>
      </c>
      <c r="BD17">
        <v>0</v>
      </c>
      <c r="BE17">
        <v>331128</v>
      </c>
      <c r="BF17">
        <v>0</v>
      </c>
      <c r="BG17">
        <v>0</v>
      </c>
      <c r="BH17">
        <v>331128</v>
      </c>
      <c r="BI17">
        <v>0</v>
      </c>
      <c r="BJ17">
        <v>331128</v>
      </c>
      <c r="BK17">
        <v>0</v>
      </c>
    </row>
    <row r="18" spans="1:63" x14ac:dyDescent="0.25">
      <c r="A18" t="s">
        <v>139</v>
      </c>
      <c r="B18" t="s">
        <v>140</v>
      </c>
      <c r="C18" t="s">
        <v>88</v>
      </c>
      <c r="D18" t="s">
        <v>141</v>
      </c>
      <c r="F18" t="s">
        <v>142</v>
      </c>
      <c r="G18" t="s">
        <v>91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2520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2520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2520</v>
      </c>
      <c r="BI18">
        <v>0</v>
      </c>
      <c r="BJ18">
        <v>0</v>
      </c>
      <c r="BK18">
        <v>0</v>
      </c>
    </row>
    <row r="19" spans="1:63" x14ac:dyDescent="0.25">
      <c r="A19" t="s">
        <v>143</v>
      </c>
      <c r="B19" t="s">
        <v>144</v>
      </c>
      <c r="C19" t="s">
        <v>145</v>
      </c>
      <c r="D19" t="s">
        <v>146</v>
      </c>
      <c r="F19" t="s">
        <v>147</v>
      </c>
      <c r="G19" t="s">
        <v>91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170000</v>
      </c>
      <c r="P19">
        <v>331128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331128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161128</v>
      </c>
      <c r="BG19">
        <v>0</v>
      </c>
      <c r="BH19">
        <v>0</v>
      </c>
      <c r="BI19">
        <v>0</v>
      </c>
      <c r="BJ19">
        <v>0</v>
      </c>
      <c r="BK19">
        <v>0</v>
      </c>
    </row>
    <row r="20" spans="1:63" x14ac:dyDescent="0.25">
      <c r="A20" t="s">
        <v>148</v>
      </c>
      <c r="B20" t="s">
        <v>140</v>
      </c>
      <c r="C20" t="s">
        <v>88</v>
      </c>
      <c r="D20" t="s">
        <v>149</v>
      </c>
      <c r="F20" t="s">
        <v>150</v>
      </c>
      <c r="G20" t="s">
        <v>91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2520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</row>
    <row r="21" spans="1:63" x14ac:dyDescent="0.25">
      <c r="A21" t="s">
        <v>151</v>
      </c>
      <c r="B21" t="s">
        <v>144</v>
      </c>
      <c r="C21" t="s">
        <v>145</v>
      </c>
      <c r="D21" t="s">
        <v>152</v>
      </c>
      <c r="F21" t="s">
        <v>153</v>
      </c>
      <c r="G21" t="s">
        <v>91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331128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</row>
    <row r="22" spans="1:63" x14ac:dyDescent="0.25">
      <c r="A22" t="s">
        <v>154</v>
      </c>
      <c r="B22" t="s">
        <v>140</v>
      </c>
      <c r="C22" t="s">
        <v>88</v>
      </c>
      <c r="D22" t="s">
        <v>155</v>
      </c>
      <c r="F22" t="s">
        <v>156</v>
      </c>
      <c r="G22" t="s">
        <v>91</v>
      </c>
      <c r="H22">
        <v>0</v>
      </c>
      <c r="I22">
        <v>0</v>
      </c>
      <c r="J22">
        <v>0</v>
      </c>
      <c r="K22">
        <v>1680</v>
      </c>
      <c r="L22">
        <v>0</v>
      </c>
      <c r="M22">
        <v>1680</v>
      </c>
      <c r="N22">
        <v>0</v>
      </c>
      <c r="O22">
        <v>0</v>
      </c>
      <c r="P22">
        <v>0</v>
      </c>
      <c r="Q22">
        <v>1680</v>
      </c>
      <c r="R22">
        <v>0</v>
      </c>
      <c r="S22">
        <v>1680</v>
      </c>
      <c r="T22">
        <v>0</v>
      </c>
      <c r="U22">
        <v>1680</v>
      </c>
      <c r="V22">
        <v>0</v>
      </c>
      <c r="W22">
        <v>0</v>
      </c>
      <c r="X22">
        <v>1680</v>
      </c>
      <c r="Y22">
        <v>0</v>
      </c>
      <c r="Z22">
        <v>1680</v>
      </c>
      <c r="AA22">
        <v>0</v>
      </c>
      <c r="AB22">
        <v>0</v>
      </c>
      <c r="AC22">
        <v>1680</v>
      </c>
      <c r="AD22">
        <v>0</v>
      </c>
      <c r="AE22">
        <v>0</v>
      </c>
      <c r="AF22">
        <v>1680</v>
      </c>
      <c r="AG22">
        <v>0</v>
      </c>
      <c r="AH22">
        <v>1680</v>
      </c>
      <c r="AI22">
        <v>0</v>
      </c>
      <c r="AJ22">
        <v>1680</v>
      </c>
      <c r="AK22">
        <v>0</v>
      </c>
      <c r="AL22">
        <v>0</v>
      </c>
      <c r="AM22">
        <v>1680</v>
      </c>
      <c r="AN22">
        <v>0</v>
      </c>
      <c r="AO22">
        <v>1680</v>
      </c>
      <c r="AP22">
        <v>0</v>
      </c>
      <c r="AQ22">
        <v>1680</v>
      </c>
      <c r="AR22">
        <v>0</v>
      </c>
      <c r="AS22">
        <v>1680</v>
      </c>
      <c r="AT22">
        <v>0</v>
      </c>
      <c r="AU22">
        <v>1680</v>
      </c>
      <c r="AV22">
        <v>0</v>
      </c>
      <c r="AW22">
        <v>1680</v>
      </c>
      <c r="AX22">
        <v>0</v>
      </c>
      <c r="AY22">
        <v>1680</v>
      </c>
      <c r="AZ22">
        <v>0</v>
      </c>
      <c r="BA22">
        <v>1680</v>
      </c>
      <c r="BB22">
        <v>0</v>
      </c>
      <c r="BC22">
        <v>0</v>
      </c>
      <c r="BD22">
        <v>1680</v>
      </c>
      <c r="BE22">
        <v>1680</v>
      </c>
      <c r="BF22">
        <v>0</v>
      </c>
      <c r="BG22">
        <v>1680</v>
      </c>
      <c r="BH22">
        <v>0</v>
      </c>
      <c r="BI22">
        <v>0</v>
      </c>
      <c r="BJ22">
        <v>1680</v>
      </c>
      <c r="BK22">
        <v>0</v>
      </c>
    </row>
    <row r="23" spans="1:63" x14ac:dyDescent="0.25">
      <c r="A23" t="s">
        <v>157</v>
      </c>
      <c r="B23" t="s">
        <v>144</v>
      </c>
      <c r="C23" t="s">
        <v>145</v>
      </c>
      <c r="D23" t="s">
        <v>158</v>
      </c>
      <c r="F23" t="s">
        <v>159</v>
      </c>
      <c r="G23" t="s">
        <v>91</v>
      </c>
      <c r="H23">
        <v>0</v>
      </c>
      <c r="I23">
        <v>0</v>
      </c>
      <c r="J23">
        <v>0</v>
      </c>
      <c r="K23">
        <v>0</v>
      </c>
      <c r="L23">
        <v>331128</v>
      </c>
      <c r="M23">
        <v>0</v>
      </c>
      <c r="N23">
        <v>0</v>
      </c>
      <c r="O23">
        <v>331128</v>
      </c>
      <c r="P23">
        <v>331128</v>
      </c>
      <c r="Q23">
        <v>0</v>
      </c>
      <c r="R23">
        <v>0</v>
      </c>
      <c r="S23">
        <v>331128</v>
      </c>
      <c r="T23">
        <v>0</v>
      </c>
      <c r="U23">
        <v>0</v>
      </c>
      <c r="V23">
        <v>331128</v>
      </c>
      <c r="W23">
        <v>0</v>
      </c>
      <c r="X23">
        <v>0</v>
      </c>
      <c r="Y23">
        <v>331128</v>
      </c>
      <c r="Z23">
        <v>0</v>
      </c>
      <c r="AA23">
        <v>0</v>
      </c>
      <c r="AB23">
        <v>331128</v>
      </c>
      <c r="AC23">
        <v>0</v>
      </c>
      <c r="AD23">
        <v>0</v>
      </c>
      <c r="AE23">
        <v>331128</v>
      </c>
      <c r="AF23">
        <v>0</v>
      </c>
      <c r="AG23">
        <v>331128</v>
      </c>
      <c r="AH23">
        <v>0</v>
      </c>
      <c r="AI23">
        <v>331128</v>
      </c>
      <c r="AJ23">
        <v>0</v>
      </c>
      <c r="AK23">
        <v>0</v>
      </c>
      <c r="AL23">
        <v>331128</v>
      </c>
      <c r="AM23">
        <v>0</v>
      </c>
      <c r="AN23">
        <v>331128</v>
      </c>
      <c r="AO23">
        <v>331128</v>
      </c>
      <c r="AP23">
        <v>0</v>
      </c>
      <c r="AQ23">
        <v>0</v>
      </c>
      <c r="AR23">
        <v>331128</v>
      </c>
      <c r="AS23">
        <v>0</v>
      </c>
      <c r="AT23">
        <v>331128</v>
      </c>
      <c r="AU23">
        <v>0</v>
      </c>
      <c r="AV23">
        <v>331128</v>
      </c>
      <c r="AW23">
        <v>0</v>
      </c>
      <c r="AX23">
        <v>331128</v>
      </c>
      <c r="AY23">
        <v>0</v>
      </c>
      <c r="AZ23">
        <v>331128</v>
      </c>
      <c r="BA23">
        <v>0</v>
      </c>
      <c r="BB23">
        <v>331128</v>
      </c>
      <c r="BC23">
        <v>331128</v>
      </c>
      <c r="BD23">
        <v>331128</v>
      </c>
      <c r="BE23">
        <v>0</v>
      </c>
      <c r="BF23">
        <v>0</v>
      </c>
      <c r="BG23">
        <v>0</v>
      </c>
      <c r="BH23">
        <v>0</v>
      </c>
      <c r="BI23">
        <v>331128</v>
      </c>
      <c r="BJ23">
        <v>331128</v>
      </c>
      <c r="BK23">
        <v>0</v>
      </c>
    </row>
    <row r="24" spans="1:63" x14ac:dyDescent="0.25">
      <c r="A24" t="s">
        <v>160</v>
      </c>
      <c r="B24" t="s">
        <v>140</v>
      </c>
      <c r="C24" t="s">
        <v>88</v>
      </c>
      <c r="D24" t="s">
        <v>161</v>
      </c>
      <c r="F24" t="s">
        <v>162</v>
      </c>
      <c r="G24" t="s">
        <v>91</v>
      </c>
      <c r="H24">
        <v>0</v>
      </c>
      <c r="I24">
        <v>0</v>
      </c>
      <c r="J24">
        <v>0</v>
      </c>
      <c r="K24">
        <v>0</v>
      </c>
      <c r="L24">
        <v>0</v>
      </c>
      <c r="M24">
        <v>1680</v>
      </c>
      <c r="N24">
        <v>0</v>
      </c>
      <c r="O24">
        <v>1680</v>
      </c>
      <c r="P24">
        <v>0</v>
      </c>
      <c r="Q24">
        <v>0</v>
      </c>
      <c r="R24">
        <v>1680</v>
      </c>
      <c r="S24">
        <v>1680</v>
      </c>
      <c r="T24">
        <v>0</v>
      </c>
      <c r="U24">
        <v>0</v>
      </c>
      <c r="V24">
        <v>1680</v>
      </c>
      <c r="W24">
        <v>1680</v>
      </c>
      <c r="X24">
        <v>0</v>
      </c>
      <c r="Y24">
        <v>0</v>
      </c>
      <c r="Z24">
        <v>1680</v>
      </c>
      <c r="AA24">
        <v>1680</v>
      </c>
      <c r="AB24">
        <v>0</v>
      </c>
      <c r="AC24">
        <v>0</v>
      </c>
      <c r="AD24">
        <v>1680</v>
      </c>
      <c r="AE24">
        <v>1680</v>
      </c>
      <c r="AF24">
        <v>0</v>
      </c>
      <c r="AG24">
        <v>0</v>
      </c>
      <c r="AH24">
        <v>1680</v>
      </c>
      <c r="AI24">
        <v>1680</v>
      </c>
      <c r="AJ24">
        <v>0</v>
      </c>
      <c r="AK24">
        <v>0</v>
      </c>
      <c r="AL24">
        <v>1680</v>
      </c>
      <c r="AM24">
        <v>1680</v>
      </c>
      <c r="AN24">
        <v>0</v>
      </c>
      <c r="AO24">
        <v>0</v>
      </c>
      <c r="AP24">
        <v>1680</v>
      </c>
      <c r="AQ24">
        <v>1680</v>
      </c>
      <c r="AR24">
        <v>0</v>
      </c>
      <c r="AS24">
        <v>1680</v>
      </c>
      <c r="AT24">
        <v>0</v>
      </c>
      <c r="AU24">
        <v>1680</v>
      </c>
      <c r="AV24">
        <v>0</v>
      </c>
      <c r="AW24">
        <v>1680</v>
      </c>
      <c r="AX24">
        <v>0</v>
      </c>
      <c r="AY24">
        <v>1680</v>
      </c>
      <c r="AZ24">
        <v>0</v>
      </c>
      <c r="BA24">
        <v>1680</v>
      </c>
      <c r="BB24">
        <v>0</v>
      </c>
      <c r="BC24">
        <v>1680</v>
      </c>
      <c r="BD24">
        <v>0</v>
      </c>
      <c r="BE24">
        <v>1680</v>
      </c>
      <c r="BF24">
        <v>0</v>
      </c>
      <c r="BG24">
        <v>0</v>
      </c>
      <c r="BH24">
        <v>0</v>
      </c>
      <c r="BI24">
        <v>1680</v>
      </c>
      <c r="BJ24">
        <v>0</v>
      </c>
      <c r="BK24">
        <v>1680</v>
      </c>
    </row>
    <row r="25" spans="1:63" x14ac:dyDescent="0.25">
      <c r="A25" t="s">
        <v>163</v>
      </c>
      <c r="B25" t="s">
        <v>140</v>
      </c>
      <c r="C25" t="s">
        <v>88</v>
      </c>
      <c r="D25" t="s">
        <v>164</v>
      </c>
      <c r="F25" t="s">
        <v>165</v>
      </c>
      <c r="G25" t="s">
        <v>91</v>
      </c>
      <c r="H25">
        <v>0</v>
      </c>
      <c r="I25">
        <v>0</v>
      </c>
      <c r="J25">
        <v>300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1152</v>
      </c>
      <c r="U25">
        <v>0</v>
      </c>
      <c r="V25">
        <v>1152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1152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904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</row>
    <row r="26" spans="1:63" x14ac:dyDescent="0.25">
      <c r="A26" t="s">
        <v>166</v>
      </c>
      <c r="B26" t="s">
        <v>144</v>
      </c>
      <c r="C26" t="s">
        <v>145</v>
      </c>
      <c r="D26" t="s">
        <v>167</v>
      </c>
      <c r="F26" t="s">
        <v>168</v>
      </c>
      <c r="G26" t="s">
        <v>91</v>
      </c>
      <c r="H26">
        <v>0</v>
      </c>
      <c r="I26">
        <v>0</v>
      </c>
      <c r="J26">
        <v>0</v>
      </c>
      <c r="K26">
        <v>0</v>
      </c>
      <c r="L26">
        <v>331128</v>
      </c>
      <c r="M26">
        <v>0</v>
      </c>
      <c r="N26">
        <v>0</v>
      </c>
      <c r="O26">
        <v>0</v>
      </c>
      <c r="P26">
        <v>331128</v>
      </c>
      <c r="Q26">
        <v>0</v>
      </c>
      <c r="R26">
        <v>0</v>
      </c>
      <c r="S26">
        <v>0</v>
      </c>
      <c r="T26">
        <v>331128</v>
      </c>
      <c r="U26">
        <v>0</v>
      </c>
      <c r="V26">
        <v>0</v>
      </c>
      <c r="W26">
        <v>0</v>
      </c>
      <c r="X26">
        <v>331128</v>
      </c>
      <c r="Y26">
        <v>0</v>
      </c>
      <c r="Z26">
        <v>331128</v>
      </c>
      <c r="AA26">
        <v>0</v>
      </c>
      <c r="AB26">
        <v>0</v>
      </c>
      <c r="AC26">
        <v>0</v>
      </c>
      <c r="AD26">
        <v>331128</v>
      </c>
      <c r="AE26">
        <v>0</v>
      </c>
      <c r="AF26">
        <v>0</v>
      </c>
      <c r="AG26">
        <v>0</v>
      </c>
      <c r="AH26">
        <v>331128</v>
      </c>
      <c r="AI26">
        <v>0</v>
      </c>
      <c r="AJ26">
        <v>0</v>
      </c>
      <c r="AK26">
        <v>0</v>
      </c>
      <c r="AL26">
        <v>331128</v>
      </c>
      <c r="AM26">
        <v>0</v>
      </c>
      <c r="AN26">
        <v>0</v>
      </c>
      <c r="AO26">
        <v>331128</v>
      </c>
      <c r="AP26">
        <v>0</v>
      </c>
      <c r="AQ26">
        <v>0</v>
      </c>
      <c r="AR26">
        <v>0</v>
      </c>
      <c r="AS26">
        <v>331128</v>
      </c>
      <c r="AT26">
        <v>0</v>
      </c>
      <c r="AU26">
        <v>0</v>
      </c>
      <c r="AV26">
        <v>0</v>
      </c>
      <c r="AW26">
        <v>331128</v>
      </c>
      <c r="AX26">
        <v>0</v>
      </c>
      <c r="AY26">
        <v>0</v>
      </c>
      <c r="AZ26">
        <v>331128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331128</v>
      </c>
      <c r="BH26">
        <v>0</v>
      </c>
      <c r="BI26">
        <v>0</v>
      </c>
      <c r="BJ26">
        <v>0</v>
      </c>
      <c r="BK26">
        <v>0</v>
      </c>
    </row>
    <row r="27" spans="1:63" x14ac:dyDescent="0.25">
      <c r="A27" t="s">
        <v>169</v>
      </c>
      <c r="B27" t="s">
        <v>140</v>
      </c>
      <c r="C27" t="s">
        <v>88</v>
      </c>
      <c r="D27" t="s">
        <v>170</v>
      </c>
      <c r="F27" t="s">
        <v>171</v>
      </c>
      <c r="G27" t="s">
        <v>91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1680</v>
      </c>
      <c r="U27">
        <v>1680</v>
      </c>
      <c r="V27">
        <v>0</v>
      </c>
      <c r="W27">
        <v>0</v>
      </c>
      <c r="X27">
        <v>1080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1680</v>
      </c>
      <c r="AE27">
        <v>0</v>
      </c>
      <c r="AF27">
        <v>0</v>
      </c>
      <c r="AG27">
        <v>0</v>
      </c>
      <c r="AH27">
        <v>1680</v>
      </c>
      <c r="AI27">
        <v>0</v>
      </c>
      <c r="AJ27">
        <v>0</v>
      </c>
      <c r="AK27">
        <v>1680</v>
      </c>
      <c r="AL27">
        <v>0</v>
      </c>
      <c r="AM27">
        <v>0</v>
      </c>
      <c r="AN27">
        <v>0</v>
      </c>
      <c r="AO27">
        <v>1680</v>
      </c>
      <c r="AP27">
        <v>0</v>
      </c>
      <c r="AQ27">
        <v>1680</v>
      </c>
      <c r="AR27">
        <v>0</v>
      </c>
      <c r="AS27">
        <v>0</v>
      </c>
      <c r="AT27">
        <v>0</v>
      </c>
      <c r="AU27">
        <v>1680</v>
      </c>
      <c r="AV27">
        <v>0</v>
      </c>
      <c r="AW27">
        <v>0</v>
      </c>
      <c r="AX27">
        <v>0</v>
      </c>
      <c r="AY27">
        <v>1680</v>
      </c>
      <c r="AZ27">
        <v>1680</v>
      </c>
      <c r="BA27">
        <v>0</v>
      </c>
      <c r="BB27">
        <v>0</v>
      </c>
      <c r="BC27">
        <v>0</v>
      </c>
      <c r="BD27">
        <v>1680</v>
      </c>
      <c r="BE27">
        <v>0</v>
      </c>
      <c r="BF27">
        <v>0</v>
      </c>
      <c r="BG27">
        <v>0</v>
      </c>
      <c r="BH27">
        <v>1680</v>
      </c>
      <c r="BI27">
        <v>0</v>
      </c>
      <c r="BJ27">
        <v>0</v>
      </c>
      <c r="BK27">
        <v>0</v>
      </c>
    </row>
    <row r="28" spans="1:63" x14ac:dyDescent="0.25">
      <c r="A28" t="s">
        <v>172</v>
      </c>
      <c r="B28" t="s">
        <v>140</v>
      </c>
      <c r="C28" t="s">
        <v>88</v>
      </c>
      <c r="D28" t="s">
        <v>173</v>
      </c>
      <c r="F28" t="s">
        <v>174</v>
      </c>
      <c r="G28" t="s">
        <v>91</v>
      </c>
      <c r="H28">
        <v>0</v>
      </c>
      <c r="I28">
        <v>0</v>
      </c>
      <c r="J28">
        <v>0</v>
      </c>
      <c r="K28">
        <v>0</v>
      </c>
      <c r="L28">
        <v>0</v>
      </c>
      <c r="M28">
        <v>1152</v>
      </c>
      <c r="N28">
        <v>1152</v>
      </c>
      <c r="O28">
        <v>0</v>
      </c>
      <c r="P28">
        <v>0</v>
      </c>
      <c r="Q28">
        <v>1152</v>
      </c>
      <c r="R28">
        <v>0</v>
      </c>
      <c r="S28">
        <v>0</v>
      </c>
      <c r="T28">
        <v>0</v>
      </c>
      <c r="U28">
        <v>0</v>
      </c>
      <c r="V28">
        <v>1152</v>
      </c>
      <c r="W28">
        <v>1152</v>
      </c>
      <c r="X28">
        <v>0</v>
      </c>
      <c r="Y28">
        <v>0</v>
      </c>
      <c r="Z28">
        <v>0</v>
      </c>
      <c r="AA28">
        <v>1152</v>
      </c>
      <c r="AB28">
        <v>0</v>
      </c>
      <c r="AC28">
        <v>0</v>
      </c>
      <c r="AD28">
        <v>0</v>
      </c>
      <c r="AE28">
        <v>0</v>
      </c>
      <c r="AF28">
        <v>1152</v>
      </c>
      <c r="AG28">
        <v>0</v>
      </c>
      <c r="AH28">
        <v>1152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1152</v>
      </c>
      <c r="AQ28">
        <v>1152</v>
      </c>
      <c r="AR28">
        <v>0</v>
      </c>
      <c r="AS28">
        <v>0</v>
      </c>
      <c r="AT28">
        <v>0</v>
      </c>
      <c r="AU28">
        <v>1152</v>
      </c>
      <c r="AV28">
        <v>0</v>
      </c>
      <c r="AW28">
        <v>1152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1152</v>
      </c>
      <c r="BD28">
        <v>1152</v>
      </c>
      <c r="BE28">
        <v>1152</v>
      </c>
      <c r="BF28">
        <v>0</v>
      </c>
      <c r="BG28">
        <v>1152</v>
      </c>
      <c r="BH28">
        <v>0</v>
      </c>
      <c r="BI28">
        <v>0</v>
      </c>
      <c r="BJ28">
        <v>0</v>
      </c>
      <c r="BK28">
        <v>0</v>
      </c>
    </row>
    <row r="29" spans="1:63" x14ac:dyDescent="0.25">
      <c r="A29" t="s">
        <v>175</v>
      </c>
      <c r="B29" t="s">
        <v>144</v>
      </c>
      <c r="C29" t="s">
        <v>145</v>
      </c>
      <c r="D29" t="s">
        <v>176</v>
      </c>
      <c r="F29" t="s">
        <v>177</v>
      </c>
      <c r="G29" t="s">
        <v>91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331128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176601</v>
      </c>
      <c r="X29">
        <v>0</v>
      </c>
      <c r="Y29">
        <v>331128</v>
      </c>
      <c r="Z29">
        <v>0</v>
      </c>
      <c r="AA29">
        <v>0</v>
      </c>
      <c r="AB29">
        <v>331128</v>
      </c>
      <c r="AC29">
        <v>0</v>
      </c>
      <c r="AD29">
        <v>0</v>
      </c>
      <c r="AE29">
        <v>176601</v>
      </c>
      <c r="AF29">
        <v>0</v>
      </c>
      <c r="AG29">
        <v>0</v>
      </c>
      <c r="AH29">
        <v>0</v>
      </c>
      <c r="AI29">
        <v>0</v>
      </c>
      <c r="AJ29">
        <v>331128</v>
      </c>
      <c r="AK29">
        <v>0</v>
      </c>
      <c r="AL29">
        <v>0</v>
      </c>
      <c r="AM29">
        <v>331128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331128</v>
      </c>
      <c r="AT29">
        <v>0</v>
      </c>
      <c r="AU29">
        <v>0</v>
      </c>
      <c r="AV29">
        <v>331128</v>
      </c>
      <c r="AW29">
        <v>0</v>
      </c>
      <c r="AX29">
        <v>0</v>
      </c>
      <c r="AY29">
        <v>331128</v>
      </c>
      <c r="AZ29">
        <v>0</v>
      </c>
      <c r="BA29">
        <v>0</v>
      </c>
      <c r="BB29">
        <v>176601</v>
      </c>
      <c r="BC29">
        <v>331128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331128</v>
      </c>
      <c r="BJ29">
        <v>0</v>
      </c>
      <c r="BK29">
        <v>0</v>
      </c>
    </row>
    <row r="30" spans="1:63" x14ac:dyDescent="0.25">
      <c r="A30" t="s">
        <v>178</v>
      </c>
      <c r="B30" t="s">
        <v>140</v>
      </c>
      <c r="C30" t="s">
        <v>88</v>
      </c>
      <c r="D30" t="s">
        <v>179</v>
      </c>
      <c r="F30" t="s">
        <v>180</v>
      </c>
      <c r="G30" t="s">
        <v>91</v>
      </c>
      <c r="H30">
        <v>2450</v>
      </c>
      <c r="I30">
        <v>0</v>
      </c>
      <c r="J30">
        <v>0</v>
      </c>
      <c r="K30">
        <v>0</v>
      </c>
      <c r="L30">
        <v>0</v>
      </c>
      <c r="M30">
        <v>1320</v>
      </c>
      <c r="N30">
        <v>0</v>
      </c>
      <c r="O30">
        <v>0</v>
      </c>
      <c r="P30">
        <v>1680</v>
      </c>
      <c r="Q30">
        <v>1680</v>
      </c>
      <c r="R30">
        <v>0</v>
      </c>
      <c r="S30">
        <v>0</v>
      </c>
      <c r="T30">
        <v>1680</v>
      </c>
      <c r="U30">
        <v>0</v>
      </c>
      <c r="V30">
        <v>1680</v>
      </c>
      <c r="W30">
        <v>0</v>
      </c>
      <c r="X30">
        <v>0</v>
      </c>
      <c r="Y30">
        <v>0</v>
      </c>
      <c r="Z30">
        <v>1680</v>
      </c>
      <c r="AA30">
        <v>0</v>
      </c>
      <c r="AB30">
        <v>0</v>
      </c>
      <c r="AC30">
        <v>1680</v>
      </c>
      <c r="AD30">
        <v>0</v>
      </c>
      <c r="AE30">
        <v>0</v>
      </c>
      <c r="AF30">
        <v>0</v>
      </c>
      <c r="AG30">
        <v>1680</v>
      </c>
      <c r="AH30">
        <v>0</v>
      </c>
      <c r="AI30">
        <v>1680</v>
      </c>
      <c r="AJ30">
        <v>0</v>
      </c>
      <c r="AK30">
        <v>0</v>
      </c>
      <c r="AL30">
        <v>1680</v>
      </c>
      <c r="AM30">
        <v>0</v>
      </c>
      <c r="AN30">
        <v>1680</v>
      </c>
      <c r="AO30">
        <v>0</v>
      </c>
      <c r="AP30">
        <v>0</v>
      </c>
      <c r="AQ30">
        <v>0</v>
      </c>
      <c r="AR30">
        <v>0</v>
      </c>
      <c r="AS30">
        <v>1680</v>
      </c>
      <c r="AT30">
        <v>0</v>
      </c>
      <c r="AU30">
        <v>0</v>
      </c>
      <c r="AV30">
        <v>0</v>
      </c>
      <c r="AW30">
        <v>1680</v>
      </c>
      <c r="AX30">
        <v>0</v>
      </c>
      <c r="AY30">
        <v>0</v>
      </c>
      <c r="AZ30">
        <v>1680</v>
      </c>
      <c r="BA30">
        <v>0</v>
      </c>
      <c r="BB30">
        <v>0</v>
      </c>
      <c r="BC30">
        <v>0</v>
      </c>
      <c r="BD30">
        <v>1680</v>
      </c>
      <c r="BE30">
        <v>1680</v>
      </c>
      <c r="BF30">
        <v>0</v>
      </c>
      <c r="BG30">
        <v>1680</v>
      </c>
      <c r="BH30">
        <v>1680</v>
      </c>
      <c r="BI30">
        <v>0</v>
      </c>
      <c r="BJ30">
        <v>0</v>
      </c>
      <c r="BK30">
        <v>0</v>
      </c>
    </row>
    <row r="31" spans="1:63" x14ac:dyDescent="0.25">
      <c r="A31" t="s">
        <v>181</v>
      </c>
      <c r="B31" t="s">
        <v>144</v>
      </c>
      <c r="C31" t="s">
        <v>145</v>
      </c>
      <c r="D31" t="s">
        <v>182</v>
      </c>
      <c r="F31" t="s">
        <v>183</v>
      </c>
      <c r="G31" t="s">
        <v>91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331128</v>
      </c>
      <c r="Q31">
        <v>0</v>
      </c>
      <c r="R31">
        <v>0</v>
      </c>
      <c r="S31">
        <v>0</v>
      </c>
      <c r="T31">
        <v>331128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331128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331128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331128</v>
      </c>
      <c r="AP31">
        <v>0</v>
      </c>
      <c r="AQ31">
        <v>0</v>
      </c>
      <c r="AR31">
        <v>331128</v>
      </c>
      <c r="AS31">
        <v>0</v>
      </c>
      <c r="AT31">
        <v>0</v>
      </c>
      <c r="AU31">
        <v>0</v>
      </c>
      <c r="AV31">
        <v>331128</v>
      </c>
      <c r="AW31">
        <v>0</v>
      </c>
      <c r="AX31">
        <v>0</v>
      </c>
      <c r="AY31">
        <v>331128</v>
      </c>
      <c r="AZ31">
        <v>0</v>
      </c>
      <c r="BA31">
        <v>0</v>
      </c>
      <c r="BB31">
        <v>0</v>
      </c>
      <c r="BC31">
        <v>0</v>
      </c>
      <c r="BD31">
        <v>331128</v>
      </c>
      <c r="BE31">
        <v>0</v>
      </c>
      <c r="BF31">
        <v>0</v>
      </c>
      <c r="BG31">
        <v>331128</v>
      </c>
      <c r="BH31">
        <v>0</v>
      </c>
      <c r="BI31">
        <v>0</v>
      </c>
      <c r="BJ31">
        <v>0</v>
      </c>
      <c r="BK31">
        <v>0</v>
      </c>
    </row>
    <row r="32" spans="1:63" x14ac:dyDescent="0.25">
      <c r="A32" t="s">
        <v>184</v>
      </c>
      <c r="B32" t="s">
        <v>140</v>
      </c>
      <c r="C32" t="s">
        <v>88</v>
      </c>
      <c r="D32" t="s">
        <v>185</v>
      </c>
      <c r="F32" t="s">
        <v>186</v>
      </c>
      <c r="G32" t="s">
        <v>91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3360</v>
      </c>
      <c r="V32">
        <v>0</v>
      </c>
      <c r="W32">
        <v>0</v>
      </c>
      <c r="X32">
        <v>0</v>
      </c>
      <c r="Y32">
        <v>5040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5040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5040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5040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5040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5040</v>
      </c>
      <c r="BH32">
        <v>0</v>
      </c>
      <c r="BI32">
        <v>0</v>
      </c>
      <c r="BJ32">
        <v>0</v>
      </c>
      <c r="BK32">
        <v>0</v>
      </c>
    </row>
    <row r="33" spans="1:63" x14ac:dyDescent="0.25">
      <c r="A33">
        <v>44160894</v>
      </c>
      <c r="B33" t="s">
        <v>144</v>
      </c>
      <c r="C33" t="s">
        <v>145</v>
      </c>
      <c r="D33" t="s">
        <v>187</v>
      </c>
      <c r="F33" t="s">
        <v>188</v>
      </c>
      <c r="G33" t="s">
        <v>91</v>
      </c>
      <c r="H33">
        <v>0</v>
      </c>
      <c r="I33">
        <v>0</v>
      </c>
      <c r="J33">
        <v>0</v>
      </c>
      <c r="K33">
        <v>0</v>
      </c>
      <c r="L33">
        <v>0</v>
      </c>
      <c r="M33">
        <v>993384</v>
      </c>
      <c r="N33">
        <v>0</v>
      </c>
      <c r="O33">
        <v>0</v>
      </c>
      <c r="P33">
        <v>0</v>
      </c>
      <c r="Q33">
        <v>662256</v>
      </c>
      <c r="R33">
        <v>0</v>
      </c>
      <c r="S33">
        <v>0</v>
      </c>
      <c r="T33">
        <v>0</v>
      </c>
      <c r="U33">
        <v>993384</v>
      </c>
      <c r="V33">
        <v>0</v>
      </c>
      <c r="W33">
        <v>0</v>
      </c>
      <c r="X33">
        <v>0</v>
      </c>
      <c r="Y33">
        <v>0</v>
      </c>
      <c r="Z33">
        <v>0</v>
      </c>
      <c r="AA33">
        <v>993384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993384</v>
      </c>
      <c r="AL33">
        <v>0</v>
      </c>
      <c r="AM33">
        <v>0</v>
      </c>
      <c r="AN33">
        <v>0</v>
      </c>
      <c r="AO33">
        <v>0</v>
      </c>
      <c r="AP33">
        <v>993384</v>
      </c>
      <c r="AQ33">
        <v>0</v>
      </c>
      <c r="AR33">
        <v>0</v>
      </c>
      <c r="AS33">
        <v>0</v>
      </c>
      <c r="AT33">
        <v>0</v>
      </c>
      <c r="AU33">
        <v>993384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993384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19"/>
  <sheetViews>
    <sheetView topLeftCell="A4" workbookViewId="0">
      <selection activeCell="E14" sqref="E14"/>
    </sheetView>
  </sheetViews>
  <sheetFormatPr baseColWidth="10" defaultRowHeight="15" x14ac:dyDescent="0.25"/>
  <sheetData>
    <row r="2" spans="1:2" x14ac:dyDescent="0.25">
      <c r="A2" t="s">
        <v>86</v>
      </c>
      <c r="B2">
        <v>400</v>
      </c>
    </row>
    <row r="3" spans="1:2" x14ac:dyDescent="0.25">
      <c r="A3" t="s">
        <v>97</v>
      </c>
      <c r="B3">
        <v>200</v>
      </c>
    </row>
    <row r="4" spans="1:2" x14ac:dyDescent="0.25">
      <c r="A4" t="s">
        <v>103</v>
      </c>
      <c r="B4">
        <v>4000</v>
      </c>
    </row>
    <row r="5" spans="1:2" x14ac:dyDescent="0.25">
      <c r="A5" t="s">
        <v>109</v>
      </c>
      <c r="B5">
        <v>4000</v>
      </c>
    </row>
    <row r="6" spans="1:2" x14ac:dyDescent="0.25">
      <c r="A6" t="s">
        <v>112</v>
      </c>
      <c r="B6">
        <v>400</v>
      </c>
    </row>
    <row r="7" spans="1:2" x14ac:dyDescent="0.25">
      <c r="A7" t="s">
        <v>118</v>
      </c>
      <c r="B7">
        <v>1600</v>
      </c>
    </row>
    <row r="8" spans="1:2" x14ac:dyDescent="0.25">
      <c r="A8" t="s">
        <v>124</v>
      </c>
      <c r="B8">
        <v>1500</v>
      </c>
    </row>
    <row r="9" spans="1:2" x14ac:dyDescent="0.25">
      <c r="A9" t="s">
        <v>127</v>
      </c>
      <c r="B9">
        <v>900</v>
      </c>
    </row>
    <row r="10" spans="1:2" x14ac:dyDescent="0.25">
      <c r="A10" t="s">
        <v>133</v>
      </c>
      <c r="B10">
        <v>3000</v>
      </c>
    </row>
    <row r="11" spans="1:2" x14ac:dyDescent="0.25">
      <c r="A11" t="s">
        <v>139</v>
      </c>
      <c r="B11">
        <v>400</v>
      </c>
    </row>
    <row r="12" spans="1:2" x14ac:dyDescent="0.25">
      <c r="A12" t="s">
        <v>148</v>
      </c>
      <c r="B12">
        <v>150</v>
      </c>
    </row>
    <row r="13" spans="1:2" x14ac:dyDescent="0.25">
      <c r="A13" t="s">
        <v>154</v>
      </c>
      <c r="B13">
        <v>3000</v>
      </c>
    </row>
    <row r="14" spans="1:2" x14ac:dyDescent="0.25">
      <c r="A14" t="s">
        <v>160</v>
      </c>
      <c r="B14">
        <v>1800</v>
      </c>
    </row>
    <row r="15" spans="1:2" x14ac:dyDescent="0.25">
      <c r="A15" t="s">
        <v>163</v>
      </c>
      <c r="B15">
        <v>250</v>
      </c>
    </row>
    <row r="16" spans="1:2" x14ac:dyDescent="0.25">
      <c r="A16" t="s">
        <v>169</v>
      </c>
      <c r="B16">
        <v>1200</v>
      </c>
    </row>
    <row r="17" spans="1:2" x14ac:dyDescent="0.25">
      <c r="A17" t="s">
        <v>172</v>
      </c>
      <c r="B17">
        <v>700</v>
      </c>
    </row>
    <row r="18" spans="1:2" x14ac:dyDescent="0.25">
      <c r="A18" t="s">
        <v>178</v>
      </c>
      <c r="B18">
        <v>1500</v>
      </c>
    </row>
    <row r="19" spans="1:2" x14ac:dyDescent="0.25">
      <c r="A19" t="s">
        <v>184</v>
      </c>
      <c r="B19">
        <v>1700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J9"/>
  <sheetViews>
    <sheetView topLeftCell="AT1" workbookViewId="0">
      <selection activeCell="AX7" sqref="AX7"/>
    </sheetView>
  </sheetViews>
  <sheetFormatPr baseColWidth="10" defaultRowHeight="15" x14ac:dyDescent="0.25"/>
  <sheetData>
    <row r="2" spans="1:62" ht="28.5" x14ac:dyDescent="0.45">
      <c r="C2" s="53" t="s">
        <v>236</v>
      </c>
      <c r="D2" s="52"/>
      <c r="E2" s="52"/>
      <c r="F2" s="52"/>
      <c r="G2" s="52"/>
      <c r="H2" s="52"/>
    </row>
    <row r="7" spans="1:62" s="54" customFormat="1" ht="75" x14ac:dyDescent="0.25">
      <c r="D7" s="54" t="s">
        <v>237</v>
      </c>
      <c r="F7" s="54" t="s">
        <v>266</v>
      </c>
      <c r="H7" s="54" t="s">
        <v>238</v>
      </c>
      <c r="J7" s="54" t="s">
        <v>239</v>
      </c>
      <c r="L7" s="54" t="s">
        <v>240</v>
      </c>
      <c r="N7" s="54" t="s">
        <v>241</v>
      </c>
      <c r="P7" s="54" t="s">
        <v>242</v>
      </c>
      <c r="R7" s="54" t="s">
        <v>243</v>
      </c>
      <c r="T7" s="54" t="s">
        <v>244</v>
      </c>
      <c r="V7" s="54" t="s">
        <v>245</v>
      </c>
      <c r="X7" s="54" t="s">
        <v>246</v>
      </c>
      <c r="Z7" s="54" t="s">
        <v>247</v>
      </c>
      <c r="AB7" s="54" t="s">
        <v>248</v>
      </c>
      <c r="AD7" s="54" t="s">
        <v>249</v>
      </c>
      <c r="AF7" s="54" t="s">
        <v>250</v>
      </c>
      <c r="AH7" s="54" t="s">
        <v>251</v>
      </c>
      <c r="AJ7" s="54" t="s">
        <v>252</v>
      </c>
      <c r="AL7" s="54" t="s">
        <v>253</v>
      </c>
      <c r="AN7" s="54" t="s">
        <v>254</v>
      </c>
      <c r="AP7" s="54" t="s">
        <v>251</v>
      </c>
      <c r="AR7" s="54" t="s">
        <v>255</v>
      </c>
      <c r="AT7" s="54" t="s">
        <v>249</v>
      </c>
      <c r="AV7" s="54" t="s">
        <v>256</v>
      </c>
      <c r="AX7" s="54" t="s">
        <v>257</v>
      </c>
      <c r="AZ7" s="54" t="s">
        <v>249</v>
      </c>
      <c r="BB7" s="54" t="s">
        <v>258</v>
      </c>
      <c r="BD7" s="54" t="s">
        <v>259</v>
      </c>
      <c r="BF7" s="54" t="s">
        <v>260</v>
      </c>
      <c r="BH7" s="54" t="s">
        <v>261</v>
      </c>
      <c r="BJ7" s="54" t="s">
        <v>262</v>
      </c>
    </row>
    <row r="8" spans="1:62" s="54" customFormat="1" ht="30" x14ac:dyDescent="0.25">
      <c r="A8" s="54" t="s">
        <v>263</v>
      </c>
      <c r="B8" s="54" t="s">
        <v>264</v>
      </c>
      <c r="J8" s="54">
        <v>0</v>
      </c>
      <c r="N8" s="54">
        <v>0</v>
      </c>
      <c r="V8" s="54">
        <v>9933</v>
      </c>
      <c r="AH8" s="54">
        <v>1876000</v>
      </c>
      <c r="BD8" s="54">
        <f>+BD9*720</f>
        <v>227520</v>
      </c>
    </row>
    <row r="9" spans="1:62" x14ac:dyDescent="0.25">
      <c r="B9" t="s">
        <v>265</v>
      </c>
      <c r="V9">
        <v>334</v>
      </c>
      <c r="AH9">
        <v>248</v>
      </c>
      <c r="BD9">
        <v>316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synthèse données</vt:lpstr>
      <vt:lpstr>demandes clients</vt:lpstr>
      <vt:lpstr>stock sécurité actuel</vt:lpstr>
      <vt:lpstr>cartographie flux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Pouffary,Mathieu,MARCONNELLE,Manufacturing</dc:creator>
  <cp:lastModifiedBy>MEAR Frederic</cp:lastModifiedBy>
  <dcterms:created xsi:type="dcterms:W3CDTF">2022-12-06T09:11:42Z</dcterms:created>
  <dcterms:modified xsi:type="dcterms:W3CDTF">2023-01-03T12:24:48Z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da0a2f-b917-4d51-b0d0-d418a10c8b23_Enabled">
    <vt:lpwstr>true</vt:lpwstr>
  </property>
  <property fmtid="{D5CDD505-2E9C-101B-9397-08002B2CF9AE}" pid="3" name="MSIP_Label_1ada0a2f-b917-4d51-b0d0-d418a10c8b23_SetDate">
    <vt:lpwstr>2022-12-06T09:11:43Z</vt:lpwstr>
  </property>
  <property fmtid="{D5CDD505-2E9C-101B-9397-08002B2CF9AE}" pid="4" name="MSIP_Label_1ada0a2f-b917-4d51-b0d0-d418a10c8b23_Method">
    <vt:lpwstr>Standard</vt:lpwstr>
  </property>
  <property fmtid="{D5CDD505-2E9C-101B-9397-08002B2CF9AE}" pid="5" name="MSIP_Label_1ada0a2f-b917-4d51-b0d0-d418a10c8b23_Name">
    <vt:lpwstr>1ada0a2f-b917-4d51-b0d0-d418a10c8b23</vt:lpwstr>
  </property>
  <property fmtid="{D5CDD505-2E9C-101B-9397-08002B2CF9AE}" pid="6" name="MSIP_Label_1ada0a2f-b917-4d51-b0d0-d418a10c8b23_SiteId">
    <vt:lpwstr>12a3af23-a769-4654-847f-958f3d479f4a</vt:lpwstr>
  </property>
  <property fmtid="{D5CDD505-2E9C-101B-9397-08002B2CF9AE}" pid="7" name="MSIP_Label_1ada0a2f-b917-4d51-b0d0-d418a10c8b23_ActionId">
    <vt:lpwstr>e87b4afd-9de3-4387-9efc-5fa42c11cefb</vt:lpwstr>
  </property>
  <property fmtid="{D5CDD505-2E9C-101B-9397-08002B2CF9AE}" pid="8" name="MSIP_Label_1ada0a2f-b917-4d51-b0d0-d418a10c8b23_ContentBits">
    <vt:lpwstr>0</vt:lpwstr>
  </property>
</Properties>
</file>